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C7352B05-F585-7946-8997-B5FF1DB766C8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<sst xmlns="http://schemas.openxmlformats.org/spreadsheetml/2006/main" count="30" uniqueCount="30">
  <si>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</si>
  <si>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</si>
  <si>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</si>
  <si>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</si>
  <si>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</si>
  <si>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</si>
  <si>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</si>
  <si>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</si>
  <si>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</si>
  <si>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</si>
  <si>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</si>
  <si>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</si>
  <si>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</si>
  <si>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</si>
  <si>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</si>
  <si>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</si>
  <si>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</si>
  <si>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</si>
  <si>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</si>
  <si>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</si>
  <si>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</si>
  <si>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</si>
  <si>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</si>
  <si>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</si>
  <si>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</si>
  <si>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Maria Himmelfahrt</t>
  </si>
  <si>
    <t>Valentinstag</t>
  </si>
  <si>
    <t>Aschermittwoch</t>
  </si>
  <si>
    <t>Sechseläuten</t>
  </si>
  <si>
    <t>Pfinstmontag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</si>
</sst>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9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slantDashDot">
        <color rgb="FF002060"/>
      </left>
      <right/>
      <top style="slantDashDot">
        <color rgb="FF002060"/>
      </top>
      <bottom style="slantDashDot">
        <color rgb="FF002060"/>
      </bottom>
      <diagonal/>
    </border>
    <border>
      <left/>
      <right/>
      <top style="slantDashDot">
        <color rgb="FF002060"/>
      </top>
      <bottom style="slantDashDot">
        <color rgb="FF002060"/>
      </bottom>
      <diagonal/>
    </border>
    <border>
      <left/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67" fontId="12" fillId="3" borderId="13" xfId="0" applyNumberFormat="1" applyFont="1" applyFill="1" applyBorder="1" applyAlignment="1">
      <alignment horizontal="center" vertical="center"/>
    </xf>
    <xf numFmtId="167" fontId="12" fillId="3" borderId="14" xfId="0" applyNumberFormat="1" applyFont="1" applyFill="1" applyBorder="1" applyAlignment="1">
      <alignment horizontal="center" vertical="center"/>
    </xf>
    <xf numFmtId="167" fontId="12" fillId="3" borderId="15" xfId="0" applyNumberFormat="1" applyFont="1" applyFill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44197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44202</v>
      </c>
      <c r="N1" s="9"/>
    </row>
    <row r="2" spans="1:14" ht="55" customHeight="1" thickBot="1">
      <c r="A2" s="45" t="s">
        <v>0</v>
      </c>
      <c r="B2" s="46"/>
      <c r="C2" s="46"/>
      <c r="D2" s="47"/>
      <c r="E2" s="8"/>
      <c r="F2" s="45" t="s">
        <v>1</v>
      </c>
      <c r="G2" s="46"/>
      <c r="H2" s="46"/>
      <c r="I2" s="47"/>
      <c r="J2" s="8"/>
      <c r="K2" s="48" t="s">
        <v>2</v>
      </c>
      <c r="L2" s="49"/>
      <c r="M2" s="49"/>
      <c r="N2" s="50"/>
    </row>
    <row r="3" spans="1:14" ht="53" customHeight="1" thickBot="1">
      <c r="A3" s="30">
        <v>44197</v>
      </c>
      <c r="B3" s="31">
        <f>WEEKDAY(A3,1)</f>
        <v>6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44228</v>
      </c>
      <c r="G3" s="35">
        <f>WEEKDAY(F3,1)</f>
        <v>2</v>
      </c>
      <c r="H3" s="36"/>
      <c r="I3" s="33" t="str">
        <f>IF(WEEKDAY(F3,2)=1,TRUNC((F3-WEEKDAY(F3,2)-DATE(YEAR(F3+4-WEEKDAY(F3,2)),1,-10))/7)&amp;" KW","")</f>
        <v>5 KW</v>
      </c>
      <c r="J3" s="1"/>
      <c r="K3" s="34">
        <f>F30+1</f>
        <v>44256</v>
      </c>
      <c r="L3" s="35">
        <f>WEEKDAY(K3,1)</f>
        <v>2</v>
      </c>
      <c r="M3" s="36"/>
      <c r="N3" s="33" t="str">
        <f>IF(WEEKDAY(K3,2)=1,TRUNC((K3-WEEKDAY(K3,2)-DATE(YEAR(K3+4-WEEKDAY(K3,2)),1,-10))/7)&amp;" KW","")</f>
        <v>9 KW</v>
      </c>
    </row>
    <row r="4" spans="1:14" ht="53" customHeight="1" thickBot="1">
      <c r="A4" s="22">
        <f>A3+1</f>
        <v>44198</v>
      </c>
      <c r="B4" s="23">
        <f t="shared" ref="B4:B33" si="0">WEEKDAY(A4,1)</f>
        <v>7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44229</v>
      </c>
      <c r="G4" s="25">
        <f t="shared" ref="G4:G30" si="2">WEEKDAY(F4,1)</f>
        <v>3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44257</v>
      </c>
      <c r="L4" s="25">
        <f t="shared" ref="L4:L33" si="4">WEEKDAY(K4,1)</f>
        <v>3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44199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0" si="7">F4+1</f>
        <v>44230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44258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44200</v>
      </c>
      <c r="B6" s="25">
        <f t="shared" si="0"/>
        <v>2</v>
      </c>
      <c r="C6" s="19"/>
      <c r="D6" s="5" t="str">
        <f t="shared" si="1"/>
        <v>1 KW</v>
      </c>
      <c r="E6" s="1"/>
      <c r="F6" s="24">
        <f t="shared" si="7"/>
        <v>44231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44259</v>
      </c>
      <c r="L6" s="25">
        <f t="shared" si="4"/>
        <v>5</v>
      </c>
      <c r="M6" s="18"/>
      <c r="N6" s="5" t="str">
        <f t="shared" si="5"/>
        <v/>
      </c>
    </row>
    <row r="7" spans="1:14" ht="53" customHeight="1" thickBot="1">
      <c r="A7" s="24">
        <f t="shared" si="6"/>
        <v>44201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44232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44260</v>
      </c>
      <c r="L7" s="25">
        <f t="shared" si="4"/>
        <v>6</v>
      </c>
      <c r="M7" s="18"/>
      <c r="N7" s="5" t="str">
        <f t="shared" si="5"/>
        <v/>
      </c>
    </row>
    <row r="8" spans="1:14" ht="53" customHeight="1" thickBot="1">
      <c r="A8" s="24">
        <f t="shared" si="6"/>
        <v>44202</v>
      </c>
      <c r="B8" s="25">
        <f t="shared" si="0"/>
        <v>4</v>
      </c>
      <c r="C8" s="18" t="s">
        <v>9</v>
      </c>
      <c r="D8" s="5" t="str">
        <f t="shared" si="1"/>
        <v/>
      </c>
      <c r="E8" s="3"/>
      <c r="F8" s="24">
        <f t="shared" si="7"/>
        <v>44233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44261</v>
      </c>
      <c r="L8" s="25">
        <f t="shared" si="4"/>
        <v>7</v>
      </c>
      <c r="M8" s="18"/>
      <c r="N8" s="5" t="str">
        <f t="shared" si="5"/>
        <v/>
      </c>
    </row>
    <row r="9" spans="1:14" ht="53" customHeight="1" thickBot="1">
      <c r="A9" s="24">
        <f t="shared" si="6"/>
        <v>44203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44234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44262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44204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44235</v>
      </c>
      <c r="G10" s="25">
        <f t="shared" si="2"/>
        <v>2</v>
      </c>
      <c r="H10" s="19"/>
      <c r="I10" s="5" t="str">
        <f t="shared" si="3"/>
        <v>6 KW</v>
      </c>
      <c r="J10" s="1"/>
      <c r="K10" s="24">
        <f t="shared" si="8"/>
        <v>44263</v>
      </c>
      <c r="L10" s="25">
        <f t="shared" si="4"/>
        <v>2</v>
      </c>
      <c r="M10" s="19"/>
      <c r="N10" s="5" t="str">
        <f t="shared" si="5"/>
        <v>10 KW</v>
      </c>
    </row>
    <row r="11" spans="1:14" ht="53" customHeight="1" thickBot="1">
      <c r="A11" s="24">
        <f t="shared" si="6"/>
        <v>44205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44236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44264</v>
      </c>
      <c r="L11" s="25">
        <f t="shared" si="4"/>
        <v>3</v>
      </c>
      <c r="M11" s="19"/>
      <c r="N11" s="5" t="str">
        <f t="shared" si="5"/>
        <v/>
      </c>
    </row>
    <row r="12" spans="1:14" ht="53" customHeight="1" thickBot="1">
      <c r="A12" s="24">
        <f t="shared" si="6"/>
        <v>44206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44237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44265</v>
      </c>
      <c r="L12" s="25">
        <f t="shared" si="4"/>
        <v>4</v>
      </c>
      <c r="M12" s="19"/>
      <c r="N12" s="5" t="str">
        <f t="shared" si="5"/>
        <v/>
      </c>
    </row>
    <row r="13" spans="1:14" ht="53" customHeight="1" thickBot="1">
      <c r="A13" s="24">
        <f t="shared" si="6"/>
        <v>44207</v>
      </c>
      <c r="B13" s="25">
        <f t="shared" si="0"/>
        <v>2</v>
      </c>
      <c r="C13" s="19"/>
      <c r="D13" s="5" t="str">
        <f t="shared" si="1"/>
        <v>2 KW</v>
      </c>
      <c r="E13" s="1"/>
      <c r="F13" s="24">
        <f t="shared" si="7"/>
        <v>44238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44266</v>
      </c>
      <c r="L13" s="25">
        <f t="shared" si="4"/>
        <v>5</v>
      </c>
      <c r="M13" s="18"/>
      <c r="N13" s="5" t="str">
        <f t="shared" si="5"/>
        <v/>
      </c>
    </row>
    <row r="14" spans="1:14" ht="53" customHeight="1" thickBot="1">
      <c r="A14" s="24">
        <f t="shared" si="6"/>
        <v>44208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44239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44267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4">
        <f t="shared" si="6"/>
        <v>44209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44240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44268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44210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44241</v>
      </c>
      <c r="G16" s="25">
        <f t="shared" si="2"/>
        <v>1</v>
      </c>
      <c r="H16" s="19" t="s">
        <v>26</v>
      </c>
      <c r="I16" s="5" t="str">
        <f t="shared" si="3"/>
        <v/>
      </c>
      <c r="J16" s="1"/>
      <c r="K16" s="24">
        <f t="shared" si="8"/>
        <v>44269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44211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44242</v>
      </c>
      <c r="G17" s="25">
        <f t="shared" si="2"/>
        <v>2</v>
      </c>
      <c r="H17" s="19"/>
      <c r="I17" s="5" t="str">
        <f t="shared" si="3"/>
        <v>7 KW</v>
      </c>
      <c r="J17" s="1"/>
      <c r="K17" s="24">
        <f t="shared" si="8"/>
        <v>44270</v>
      </c>
      <c r="L17" s="25">
        <f t="shared" si="4"/>
        <v>2</v>
      </c>
      <c r="M17" s="19"/>
      <c r="N17" s="5" t="str">
        <f t="shared" si="5"/>
        <v>11 KW</v>
      </c>
    </row>
    <row r="18" spans="1:14" ht="53" customHeight="1" thickBot="1">
      <c r="A18" s="24">
        <f t="shared" si="6"/>
        <v>44212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44243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44271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44213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44244</v>
      </c>
      <c r="G19" s="25">
        <f t="shared" si="2"/>
        <v>4</v>
      </c>
      <c r="H19" s="19" t="s">
        <v>27</v>
      </c>
      <c r="I19" s="5" t="str">
        <f t="shared" si="3"/>
        <v/>
      </c>
      <c r="J19" s="1"/>
      <c r="K19" s="24">
        <f t="shared" si="8"/>
        <v>44272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44214</v>
      </c>
      <c r="B20" s="25">
        <f t="shared" si="0"/>
        <v>2</v>
      </c>
      <c r="C20" s="19"/>
      <c r="D20" s="5" t="str">
        <f t="shared" si="1"/>
        <v>3 KW</v>
      </c>
      <c r="E20" s="1"/>
      <c r="F20" s="24">
        <f t="shared" si="7"/>
        <v>44245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44273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44215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44246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44274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44216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44247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44275</v>
      </c>
      <c r="L22" s="25">
        <f t="shared" si="4"/>
        <v>7</v>
      </c>
      <c r="M22" s="19"/>
      <c r="N22" s="5" t="str">
        <f t="shared" si="5"/>
        <v/>
      </c>
    </row>
    <row r="23" spans="1:14" ht="53" customHeight="1" thickBot="1">
      <c r="A23" s="24">
        <f t="shared" si="6"/>
        <v>44217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44248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44276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44218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44249</v>
      </c>
      <c r="G24" s="25">
        <f t="shared" si="2"/>
        <v>2</v>
      </c>
      <c r="H24" s="19"/>
      <c r="I24" s="5" t="str">
        <f t="shared" si="3"/>
        <v>8 KW</v>
      </c>
      <c r="J24" s="1"/>
      <c r="K24" s="24">
        <f t="shared" si="8"/>
        <v>44277</v>
      </c>
      <c r="L24" s="25">
        <f t="shared" si="4"/>
        <v>2</v>
      </c>
      <c r="M24" s="19"/>
      <c r="N24" s="5" t="str">
        <f t="shared" si="5"/>
        <v>12 KW</v>
      </c>
    </row>
    <row r="25" spans="1:14" ht="53" customHeight="1" thickBot="1">
      <c r="A25" s="24">
        <f t="shared" si="6"/>
        <v>44219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44250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44278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44220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44251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44279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44221</v>
      </c>
      <c r="B27" s="25">
        <f t="shared" si="0"/>
        <v>2</v>
      </c>
      <c r="C27" s="19"/>
      <c r="D27" s="5" t="str">
        <f t="shared" si="1"/>
        <v>4 KW</v>
      </c>
      <c r="E27" s="1"/>
      <c r="F27" s="24">
        <f t="shared" si="7"/>
        <v>44252</v>
      </c>
      <c r="G27" s="25">
        <f t="shared" si="2"/>
        <v>5</v>
      </c>
      <c r="H27" s="19"/>
      <c r="I27" s="5" t="str">
        <f t="shared" si="3"/>
        <v/>
      </c>
      <c r="J27" s="1"/>
      <c r="K27" s="24">
        <f t="shared" si="8"/>
        <v>44280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44222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44253</v>
      </c>
      <c r="G28" s="25">
        <f t="shared" si="2"/>
        <v>6</v>
      </c>
      <c r="H28" s="19"/>
      <c r="I28" s="5" t="str">
        <f t="shared" si="3"/>
        <v/>
      </c>
      <c r="J28" s="1"/>
      <c r="K28" s="24">
        <f t="shared" si="8"/>
        <v>44281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44223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44254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44282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44224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44255</v>
      </c>
      <c r="G30" s="25">
        <f t="shared" si="2"/>
        <v>1</v>
      </c>
      <c r="H30" s="18"/>
      <c r="I30" s="5" t="str">
        <f t="shared" si="3"/>
        <v/>
      </c>
      <c r="J30" s="1"/>
      <c r="K30" s="24">
        <f t="shared" si="8"/>
        <v>44283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44225</v>
      </c>
      <c r="B31" s="25">
        <f t="shared" si="0"/>
        <v>6</v>
      </c>
      <c r="C31" s="19"/>
      <c r="D31" s="5" t="str">
        <f t="shared" si="1"/>
        <v/>
      </c>
      <c r="E31" s="1"/>
      <c r="F31" s="26"/>
      <c r="G31" s="27"/>
      <c r="H31" s="20"/>
      <c r="I31" s="6"/>
      <c r="J31" s="1"/>
      <c r="K31" s="24">
        <f t="shared" si="8"/>
        <v>44284</v>
      </c>
      <c r="L31" s="25">
        <f t="shared" si="4"/>
        <v>2</v>
      </c>
      <c r="M31" s="19"/>
      <c r="N31" s="5" t="str">
        <f t="shared" si="5"/>
        <v>13 KW</v>
      </c>
    </row>
    <row r="32" spans="1:14" ht="53" customHeight="1" thickBot="1">
      <c r="A32" s="24">
        <f t="shared" si="6"/>
        <v>44226</v>
      </c>
      <c r="B32" s="25">
        <f t="shared" si="0"/>
        <v>7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44285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4">
        <f t="shared" si="6"/>
        <v>44227</v>
      </c>
      <c r="B33" s="25">
        <f t="shared" si="0"/>
        <v>1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44286</v>
      </c>
      <c r="L33" s="25">
        <f t="shared" si="4"/>
        <v>4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44287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44291</v>
      </c>
      <c r="N1" s="9"/>
    </row>
    <row r="2" spans="1:14" ht="55" customHeight="1" thickBot="1">
      <c r="A2" s="51">
        <f>A3</f>
        <v>44287</v>
      </c>
      <c r="B2" s="52"/>
      <c r="C2" s="52"/>
      <c r="D2" s="53"/>
      <c r="E2" s="8"/>
      <c r="F2" s="51">
        <f>F3</f>
        <v>44317</v>
      </c>
      <c r="G2" s="52"/>
      <c r="H2" s="52"/>
      <c r="I2" s="53"/>
      <c r="J2" s="8"/>
      <c r="K2" s="54">
        <f>K3</f>
        <v>44348</v>
      </c>
      <c r="L2" s="55"/>
      <c r="M2" s="55"/>
      <c r="N2" s="56"/>
    </row>
    <row r="3" spans="1:14" ht="53" customHeight="1" thickBot="1">
      <c r="A3" s="34">
        <f>'1. Quartal'!K33+1</f>
        <v>44287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44317</v>
      </c>
      <c r="G3" s="39">
        <f>WEEKDAY(F3,1)</f>
        <v>7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4">
        <f>F33+1</f>
        <v>44348</v>
      </c>
      <c r="L3" s="43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44288</v>
      </c>
      <c r="B4" s="28">
        <f t="shared" ref="B4:B32" si="0">WEEKDAY(A4,1)</f>
        <v>6</v>
      </c>
      <c r="C4" s="21" t="s">
        <v>19</v>
      </c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44318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44349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44289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44319</v>
      </c>
      <c r="G5" s="25">
        <f t="shared" si="2"/>
        <v>2</v>
      </c>
      <c r="H5" s="19"/>
      <c r="I5" s="5" t="str">
        <f t="shared" si="3"/>
        <v>18 KW</v>
      </c>
      <c r="J5" s="1"/>
      <c r="K5" s="24">
        <f t="shared" ref="K5:K32" si="8">K4+1</f>
        <v>44350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44290</v>
      </c>
      <c r="B6" s="25">
        <f t="shared" si="0"/>
        <v>1</v>
      </c>
      <c r="C6" s="19" t="s">
        <v>18</v>
      </c>
      <c r="D6" s="5" t="str">
        <f t="shared" si="1"/>
        <v/>
      </c>
      <c r="E6" s="1"/>
      <c r="F6" s="24">
        <f t="shared" si="7"/>
        <v>44320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44351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44291</v>
      </c>
      <c r="B7" s="25">
        <f t="shared" si="0"/>
        <v>2</v>
      </c>
      <c r="C7" s="19" t="s">
        <v>20</v>
      </c>
      <c r="D7" s="5" t="str">
        <f t="shared" si="1"/>
        <v>14 KW</v>
      </c>
      <c r="E7" s="1"/>
      <c r="F7" s="24">
        <f t="shared" si="7"/>
        <v>44321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44352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44292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44322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44353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44293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44323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44354</v>
      </c>
      <c r="L9" s="25">
        <f t="shared" si="4"/>
        <v>2</v>
      </c>
      <c r="M9" s="19"/>
      <c r="N9" s="5" t="str">
        <f t="shared" si="5"/>
        <v>23 KW</v>
      </c>
    </row>
    <row r="10" spans="1:14" ht="53" customHeight="1" thickBot="1">
      <c r="A10" s="24">
        <f t="shared" si="6"/>
        <v>44294</v>
      </c>
      <c r="B10" s="25">
        <f t="shared" si="0"/>
        <v>5</v>
      </c>
      <c r="C10" s="18"/>
      <c r="D10" s="5" t="str">
        <f t="shared" si="1"/>
        <v/>
      </c>
      <c r="E10" s="1"/>
      <c r="F10" s="24">
        <f t="shared" si="7"/>
        <v>44324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44355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44295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44325</v>
      </c>
      <c r="G11" s="25">
        <f t="shared" si="2"/>
        <v>1</v>
      </c>
      <c r="H11" s="19" t="s">
        <v>22</v>
      </c>
      <c r="I11" s="5" t="str">
        <f t="shared" si="3"/>
        <v/>
      </c>
      <c r="J11" s="1"/>
      <c r="K11" s="24">
        <f t="shared" si="8"/>
        <v>44356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40">
        <f t="shared" si="6"/>
        <v>44296</v>
      </c>
      <c r="B12" s="41">
        <f t="shared" si="0"/>
        <v>7</v>
      </c>
      <c r="C12" s="19"/>
      <c r="D12" s="5" t="str">
        <f t="shared" si="1"/>
        <v/>
      </c>
      <c r="E12" s="1"/>
      <c r="F12" s="24">
        <f t="shared" si="7"/>
        <v>44326</v>
      </c>
      <c r="G12" s="25">
        <f t="shared" si="2"/>
        <v>2</v>
      </c>
      <c r="H12" s="19"/>
      <c r="I12" s="5" t="str">
        <f t="shared" si="3"/>
        <v>19 KW</v>
      </c>
      <c r="J12" s="1"/>
      <c r="K12" s="24">
        <f t="shared" si="8"/>
        <v>44357</v>
      </c>
      <c r="L12" s="25">
        <f t="shared" si="4"/>
        <v>5</v>
      </c>
      <c r="M12" s="18"/>
      <c r="N12" s="5" t="str">
        <f t="shared" si="5"/>
        <v/>
      </c>
    </row>
    <row r="13" spans="1:14" ht="53" customHeight="1" thickBot="1">
      <c r="A13" s="24">
        <f t="shared" si="6"/>
        <v>44297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44327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44358</v>
      </c>
      <c r="L13" s="42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44298</v>
      </c>
      <c r="B14" s="42">
        <f t="shared" si="0"/>
        <v>2</v>
      </c>
      <c r="C14" s="19"/>
      <c r="D14" s="5" t="str">
        <f t="shared" si="1"/>
        <v>15 KW</v>
      </c>
      <c r="E14" s="1"/>
      <c r="F14" s="24">
        <f t="shared" si="7"/>
        <v>44328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44359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44299</v>
      </c>
      <c r="B15" s="42">
        <f t="shared" si="0"/>
        <v>3</v>
      </c>
      <c r="C15" s="19"/>
      <c r="D15" s="5" t="str">
        <f t="shared" si="1"/>
        <v/>
      </c>
      <c r="E15" s="1"/>
      <c r="F15" s="22">
        <f t="shared" si="7"/>
        <v>44329</v>
      </c>
      <c r="G15" s="29">
        <f t="shared" si="2"/>
        <v>5</v>
      </c>
      <c r="H15" s="44" t="s">
        <v>23</v>
      </c>
      <c r="I15" s="5" t="str">
        <f t="shared" si="3"/>
        <v/>
      </c>
      <c r="J15" s="1"/>
      <c r="K15" s="24">
        <f t="shared" si="8"/>
        <v>44360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44300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44330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44361</v>
      </c>
      <c r="L16" s="25">
        <f t="shared" si="4"/>
        <v>2</v>
      </c>
      <c r="M16" s="19"/>
      <c r="N16" s="5" t="str">
        <f t="shared" si="5"/>
        <v>24 KW</v>
      </c>
    </row>
    <row r="17" spans="1:14" ht="53" customHeight="1" thickBot="1">
      <c r="A17" s="24">
        <f t="shared" si="6"/>
        <v>44301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44331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44362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44302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44332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44363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44303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44333</v>
      </c>
      <c r="G19" s="25">
        <f t="shared" si="2"/>
        <v>2</v>
      </c>
      <c r="H19" s="19"/>
      <c r="I19" s="5" t="str">
        <f t="shared" si="3"/>
        <v>20 KW</v>
      </c>
      <c r="J19" s="1"/>
      <c r="K19" s="24">
        <f t="shared" si="8"/>
        <v>44364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44304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44334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44365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44305</v>
      </c>
      <c r="B21" s="25">
        <f t="shared" si="0"/>
        <v>2</v>
      </c>
      <c r="C21" s="18" t="s">
        <v>28</v>
      </c>
      <c r="D21" s="5" t="str">
        <f t="shared" si="1"/>
        <v>16 KW</v>
      </c>
      <c r="E21" s="1"/>
      <c r="F21" s="24">
        <f t="shared" si="7"/>
        <v>44335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44366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44306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44336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44367</v>
      </c>
      <c r="L22" s="25">
        <f t="shared" si="4"/>
        <v>1</v>
      </c>
      <c r="M22" s="18"/>
      <c r="N22" s="5" t="str">
        <f t="shared" si="5"/>
        <v/>
      </c>
    </row>
    <row r="23" spans="1:14" ht="53" customHeight="1" thickBot="1">
      <c r="A23" s="24">
        <f t="shared" si="6"/>
        <v>44307</v>
      </c>
      <c r="B23" s="25">
        <f t="shared" si="0"/>
        <v>4</v>
      </c>
      <c r="C23" s="18"/>
      <c r="D23" s="5" t="str">
        <f t="shared" si="1"/>
        <v/>
      </c>
      <c r="E23" s="1"/>
      <c r="F23" s="24">
        <f t="shared" si="7"/>
        <v>44337</v>
      </c>
      <c r="G23" s="42">
        <f t="shared" si="2"/>
        <v>6</v>
      </c>
      <c r="H23" s="19"/>
      <c r="I23" s="5" t="str">
        <f t="shared" si="3"/>
        <v/>
      </c>
      <c r="J23" s="1"/>
      <c r="K23" s="24">
        <f t="shared" si="8"/>
        <v>44368</v>
      </c>
      <c r="L23" s="25">
        <f t="shared" si="4"/>
        <v>2</v>
      </c>
      <c r="M23" s="19"/>
      <c r="N23" s="5" t="str">
        <f t="shared" si="5"/>
        <v>25 KW</v>
      </c>
    </row>
    <row r="24" spans="1:14" ht="53" customHeight="1" thickBot="1">
      <c r="A24" s="24">
        <f t="shared" si="6"/>
        <v>44308</v>
      </c>
      <c r="B24" s="25">
        <f t="shared" si="0"/>
        <v>5</v>
      </c>
      <c r="C24" s="18"/>
      <c r="D24" s="5" t="str">
        <f t="shared" si="1"/>
        <v/>
      </c>
      <c r="E24" s="1"/>
      <c r="F24" s="24">
        <f t="shared" si="7"/>
        <v>44338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44369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44309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44339</v>
      </c>
      <c r="G25" s="25">
        <f t="shared" si="2"/>
        <v>1</v>
      </c>
      <c r="H25" s="19" t="s">
        <v>24</v>
      </c>
      <c r="I25" s="5" t="str">
        <f t="shared" si="3"/>
        <v/>
      </c>
      <c r="J25" s="1"/>
      <c r="K25" s="24">
        <f t="shared" si="8"/>
        <v>44370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44310</v>
      </c>
      <c r="B26" s="25">
        <f t="shared" si="0"/>
        <v>7</v>
      </c>
      <c r="C26" s="19"/>
      <c r="D26" s="5" t="str">
        <f t="shared" si="1"/>
        <v/>
      </c>
      <c r="E26" s="1"/>
      <c r="F26" s="22">
        <f t="shared" si="7"/>
        <v>44340</v>
      </c>
      <c r="G26" s="29">
        <f t="shared" si="2"/>
        <v>2</v>
      </c>
      <c r="H26" s="44" t="s">
        <v>29</v>
      </c>
      <c r="I26" s="5" t="str">
        <f t="shared" si="3"/>
        <v>21 KW</v>
      </c>
      <c r="J26" s="1"/>
      <c r="K26" s="24">
        <f t="shared" si="8"/>
        <v>44371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44311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44341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44372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44312</v>
      </c>
      <c r="B28" s="25">
        <f t="shared" si="0"/>
        <v>2</v>
      </c>
      <c r="C28" s="19"/>
      <c r="D28" s="5" t="str">
        <f t="shared" si="1"/>
        <v>17 KW</v>
      </c>
      <c r="E28" s="1"/>
      <c r="F28" s="24">
        <f t="shared" si="7"/>
        <v>44342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44373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44313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44343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44374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44314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44344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44375</v>
      </c>
      <c r="L30" s="25">
        <f t="shared" si="4"/>
        <v>2</v>
      </c>
      <c r="M30" s="19"/>
      <c r="N30" s="5" t="str">
        <f t="shared" si="5"/>
        <v>26 KW</v>
      </c>
    </row>
    <row r="31" spans="1:14" ht="53" customHeight="1" thickBot="1">
      <c r="A31" s="24">
        <f t="shared" si="6"/>
        <v>44315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44345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44376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44316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44346</v>
      </c>
      <c r="G32" s="25">
        <f t="shared" si="2"/>
        <v>1</v>
      </c>
      <c r="H32" s="18"/>
      <c r="I32" s="5" t="str">
        <f t="shared" si="3"/>
        <v/>
      </c>
      <c r="J32" s="1"/>
      <c r="K32" s="24">
        <f t="shared" si="8"/>
        <v>44377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44347</v>
      </c>
      <c r="G33" s="25">
        <f t="shared" si="2"/>
        <v>2</v>
      </c>
      <c r="H33" s="19"/>
      <c r="I33" s="5" t="str">
        <f t="shared" si="3"/>
        <v>22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44378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44382</v>
      </c>
      <c r="N1" s="9"/>
    </row>
    <row r="2" spans="1:14" ht="55" customHeight="1" thickBot="1">
      <c r="A2" s="51">
        <f>A3</f>
        <v>44378</v>
      </c>
      <c r="B2" s="52"/>
      <c r="C2" s="52"/>
      <c r="D2" s="53"/>
      <c r="E2" s="8"/>
      <c r="F2" s="51">
        <f>F3</f>
        <v>44409</v>
      </c>
      <c r="G2" s="52"/>
      <c r="H2" s="52"/>
      <c r="I2" s="53"/>
      <c r="J2" s="8"/>
      <c r="K2" s="54">
        <f>K3</f>
        <v>44440</v>
      </c>
      <c r="L2" s="55"/>
      <c r="M2" s="55"/>
      <c r="N2" s="56"/>
    </row>
    <row r="3" spans="1:14" ht="53" customHeight="1" thickBot="1">
      <c r="A3" s="34">
        <f>'2. Quartal'!K32+1</f>
        <v>44378</v>
      </c>
      <c r="B3" s="35">
        <f>WEEKDAY(A3,1)</f>
        <v>5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44409</v>
      </c>
      <c r="G3" s="39">
        <f>WEEKDAY(F3,1)</f>
        <v>1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44440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44379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44410</v>
      </c>
      <c r="G4" s="25">
        <f t="shared" ref="G4:G33" si="2">WEEKDAY(F4,1)</f>
        <v>2</v>
      </c>
      <c r="H4" s="19"/>
      <c r="I4" s="5" t="str">
        <f t="shared" ref="I4:I33" si="3">IF(WEEKDAY(F4,2)=1,TRUNC((F4-WEEKDAY(F4,2)-DATE(YEAR(F4+4-WEEKDAY(F4,2)),1,-10))/7)&amp;" KW","")</f>
        <v>31 KW</v>
      </c>
      <c r="J4" s="1"/>
      <c r="K4" s="24">
        <f>K3+1</f>
        <v>44441</v>
      </c>
      <c r="L4" s="25">
        <f t="shared" ref="L4:L32" si="4">WEEKDAY(K4,1)</f>
        <v>5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44380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44411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2" si="8">K4+1</f>
        <v>44442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44381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44412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44443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44382</v>
      </c>
      <c r="B7" s="25">
        <f t="shared" si="0"/>
        <v>2</v>
      </c>
      <c r="C7" s="19"/>
      <c r="D7" s="5" t="str">
        <f t="shared" si="1"/>
        <v>27 KW</v>
      </c>
      <c r="E7" s="1"/>
      <c r="F7" s="24">
        <f t="shared" si="7"/>
        <v>44413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44444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44383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44414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44445</v>
      </c>
      <c r="L8" s="25">
        <f t="shared" si="4"/>
        <v>2</v>
      </c>
      <c r="M8" s="19"/>
      <c r="N8" s="5" t="str">
        <f t="shared" si="5"/>
        <v>36 KW</v>
      </c>
    </row>
    <row r="9" spans="1:14" ht="53" customHeight="1" thickBot="1">
      <c r="A9" s="24">
        <f t="shared" si="6"/>
        <v>44384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44415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44446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44385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44416</v>
      </c>
      <c r="G10" s="25">
        <f t="shared" si="2"/>
        <v>1</v>
      </c>
      <c r="H10" s="19"/>
      <c r="I10" s="5" t="str">
        <f t="shared" si="3"/>
        <v/>
      </c>
      <c r="J10" s="1"/>
      <c r="K10" s="24">
        <f t="shared" si="8"/>
        <v>44447</v>
      </c>
      <c r="L10" s="25">
        <f t="shared" si="4"/>
        <v>4</v>
      </c>
      <c r="M10" s="19"/>
      <c r="N10" s="5" t="str">
        <f t="shared" si="5"/>
        <v/>
      </c>
    </row>
    <row r="11" spans="1:14" ht="53" customHeight="1" thickBot="1">
      <c r="A11" s="24">
        <f t="shared" si="6"/>
        <v>44386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44417</v>
      </c>
      <c r="G11" s="25">
        <f t="shared" si="2"/>
        <v>2</v>
      </c>
      <c r="H11" s="19"/>
      <c r="I11" s="5" t="str">
        <f t="shared" si="3"/>
        <v>32 KW</v>
      </c>
      <c r="J11" s="1"/>
      <c r="K11" s="24">
        <f t="shared" si="8"/>
        <v>44448</v>
      </c>
      <c r="L11" s="25">
        <f t="shared" si="4"/>
        <v>5</v>
      </c>
      <c r="M11" s="18"/>
      <c r="N11" s="5" t="str">
        <f t="shared" si="5"/>
        <v/>
      </c>
    </row>
    <row r="12" spans="1:14" ht="53" customHeight="1" thickBot="1">
      <c r="A12" s="24">
        <f t="shared" si="6"/>
        <v>44387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44418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44449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44388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44419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44450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44389</v>
      </c>
      <c r="B14" s="25">
        <f t="shared" si="0"/>
        <v>2</v>
      </c>
      <c r="C14" s="19"/>
      <c r="D14" s="5" t="str">
        <f t="shared" si="1"/>
        <v>28 KW</v>
      </c>
      <c r="E14" s="1"/>
      <c r="F14" s="24">
        <f t="shared" si="7"/>
        <v>44420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44451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44390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44421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44452</v>
      </c>
      <c r="L15" s="25">
        <f t="shared" si="4"/>
        <v>2</v>
      </c>
      <c r="M15" s="19"/>
      <c r="N15" s="5" t="str">
        <f t="shared" si="5"/>
        <v>37 KW</v>
      </c>
    </row>
    <row r="16" spans="1:14" ht="53" customHeight="1" thickBot="1">
      <c r="A16" s="24">
        <f t="shared" si="6"/>
        <v>44391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44422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44453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44392</v>
      </c>
      <c r="B17" s="25">
        <f t="shared" si="0"/>
        <v>5</v>
      </c>
      <c r="C17" s="19"/>
      <c r="D17" s="5" t="str">
        <f t="shared" si="1"/>
        <v/>
      </c>
      <c r="E17" s="1"/>
      <c r="F17" s="22">
        <f t="shared" si="7"/>
        <v>44423</v>
      </c>
      <c r="G17" s="29">
        <f t="shared" si="2"/>
        <v>1</v>
      </c>
      <c r="H17" s="18" t="s">
        <v>25</v>
      </c>
      <c r="I17" s="5" t="str">
        <f t="shared" si="3"/>
        <v/>
      </c>
      <c r="J17" s="1"/>
      <c r="K17" s="24">
        <f t="shared" si="8"/>
        <v>44454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44393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44424</v>
      </c>
      <c r="G18" s="25">
        <f t="shared" si="2"/>
        <v>2</v>
      </c>
      <c r="H18" s="19"/>
      <c r="I18" s="5" t="str">
        <f t="shared" si="3"/>
        <v>33 KW</v>
      </c>
      <c r="J18" s="1"/>
      <c r="K18" s="24">
        <f t="shared" si="8"/>
        <v>44455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44394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44425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44456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44395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44426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44457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44396</v>
      </c>
      <c r="B21" s="25">
        <f t="shared" si="0"/>
        <v>2</v>
      </c>
      <c r="C21" s="19"/>
      <c r="D21" s="5" t="str">
        <f t="shared" si="1"/>
        <v>29 KW</v>
      </c>
      <c r="E21" s="1"/>
      <c r="F21" s="24">
        <f t="shared" si="7"/>
        <v>44427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44458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44397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44428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44459</v>
      </c>
      <c r="L22" s="25">
        <f t="shared" si="4"/>
        <v>2</v>
      </c>
      <c r="M22" s="19"/>
      <c r="N22" s="5" t="str">
        <f t="shared" si="5"/>
        <v>38 KW</v>
      </c>
    </row>
    <row r="23" spans="1:14" ht="53" customHeight="1" thickBot="1">
      <c r="A23" s="24">
        <f t="shared" si="6"/>
        <v>44398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44429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44460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44399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44430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44461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44400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44431</v>
      </c>
      <c r="G25" s="25">
        <f t="shared" si="2"/>
        <v>2</v>
      </c>
      <c r="H25" s="19"/>
      <c r="I25" s="5" t="str">
        <f t="shared" si="3"/>
        <v>34 KW</v>
      </c>
      <c r="J25" s="1"/>
      <c r="K25" s="24">
        <f t="shared" si="8"/>
        <v>44462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44401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44432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44463</v>
      </c>
      <c r="L26" s="25">
        <f t="shared" si="4"/>
        <v>6</v>
      </c>
      <c r="M26" s="19"/>
      <c r="N26" s="5" t="str">
        <f t="shared" si="5"/>
        <v/>
      </c>
    </row>
    <row r="27" spans="1:14" ht="53" customHeight="1" thickBot="1">
      <c r="A27" s="24">
        <f t="shared" si="6"/>
        <v>44402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44433</v>
      </c>
      <c r="G27" s="25">
        <f t="shared" si="2"/>
        <v>4</v>
      </c>
      <c r="H27" s="19"/>
      <c r="I27" s="5" t="str">
        <f t="shared" si="3"/>
        <v/>
      </c>
      <c r="J27" s="1"/>
      <c r="K27" s="24">
        <f t="shared" si="8"/>
        <v>44464</v>
      </c>
      <c r="L27" s="25">
        <f t="shared" si="4"/>
        <v>7</v>
      </c>
      <c r="M27" s="19"/>
      <c r="N27" s="5" t="str">
        <f t="shared" si="5"/>
        <v/>
      </c>
    </row>
    <row r="28" spans="1:14" ht="53" customHeight="1" thickBot="1">
      <c r="A28" s="24">
        <f t="shared" si="6"/>
        <v>44403</v>
      </c>
      <c r="B28" s="25">
        <f t="shared" si="0"/>
        <v>2</v>
      </c>
      <c r="C28" s="19"/>
      <c r="D28" s="5" t="str">
        <f t="shared" si="1"/>
        <v>30 KW</v>
      </c>
      <c r="E28" s="1"/>
      <c r="F28" s="24">
        <f t="shared" si="7"/>
        <v>44434</v>
      </c>
      <c r="G28" s="25">
        <f t="shared" si="2"/>
        <v>5</v>
      </c>
      <c r="H28" s="19"/>
      <c r="I28" s="5" t="str">
        <f t="shared" si="3"/>
        <v/>
      </c>
      <c r="J28" s="1"/>
      <c r="K28" s="24">
        <f t="shared" si="8"/>
        <v>44465</v>
      </c>
      <c r="L28" s="25">
        <f t="shared" si="4"/>
        <v>1</v>
      </c>
      <c r="M28" s="19"/>
      <c r="N28" s="5" t="str">
        <f t="shared" si="5"/>
        <v/>
      </c>
    </row>
    <row r="29" spans="1:14" ht="53" customHeight="1" thickBot="1">
      <c r="A29" s="24">
        <f t="shared" si="6"/>
        <v>44404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44435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44466</v>
      </c>
      <c r="L29" s="25">
        <f t="shared" si="4"/>
        <v>2</v>
      </c>
      <c r="M29" s="19"/>
      <c r="N29" s="5" t="str">
        <f t="shared" si="5"/>
        <v>39 KW</v>
      </c>
    </row>
    <row r="30" spans="1:14" ht="53" customHeight="1" thickBot="1">
      <c r="A30" s="24">
        <f t="shared" si="6"/>
        <v>44405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44436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44467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44406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44437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44468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44407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44438</v>
      </c>
      <c r="G32" s="25">
        <f t="shared" si="2"/>
        <v>2</v>
      </c>
      <c r="H32" s="19"/>
      <c r="I32" s="5" t="str">
        <f t="shared" si="3"/>
        <v>35 KW</v>
      </c>
      <c r="J32" s="1"/>
      <c r="K32" s="24">
        <f t="shared" si="8"/>
        <v>44469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44408</v>
      </c>
      <c r="B33" s="25">
        <f t="shared" si="0"/>
        <v>7</v>
      </c>
      <c r="C33" s="19"/>
      <c r="D33" s="5" t="str">
        <f t="shared" si="1"/>
        <v/>
      </c>
      <c r="E33" s="1"/>
      <c r="F33" s="24">
        <f t="shared" si="7"/>
        <v>44439</v>
      </c>
      <c r="G33" s="25">
        <f t="shared" si="2"/>
        <v>3</v>
      </c>
      <c r="H33" s="19"/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44470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44474</v>
      </c>
      <c r="N1" s="9"/>
    </row>
    <row r="2" spans="1:14" ht="55" customHeight="1" thickBot="1">
      <c r="A2" s="51">
        <f>A3</f>
        <v>44470</v>
      </c>
      <c r="B2" s="52"/>
      <c r="C2" s="52"/>
      <c r="D2" s="53"/>
      <c r="E2" s="8"/>
      <c r="F2" s="51">
        <f>F3</f>
        <v>44501</v>
      </c>
      <c r="G2" s="52"/>
      <c r="H2" s="52"/>
      <c r="I2" s="53"/>
      <c r="J2" s="8"/>
      <c r="K2" s="54">
        <f>K3</f>
        <v>44531</v>
      </c>
      <c r="L2" s="55"/>
      <c r="M2" s="55"/>
      <c r="N2" s="56"/>
    </row>
    <row r="3" spans="1:14" ht="53" customHeight="1" thickBot="1">
      <c r="A3" s="34">
        <f>'3. Quartal'!K32+1</f>
        <v>44470</v>
      </c>
      <c r="B3" s="35">
        <f>WEEKDAY(A3,1)</f>
        <v>6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44501</v>
      </c>
      <c r="G3" s="35">
        <f>WEEKDAY(F3,1)</f>
        <v>2</v>
      </c>
      <c r="H3" s="37" t="s">
        <v>12</v>
      </c>
      <c r="I3" s="33" t="str">
        <f>IF(WEEKDAY(F3,2)=1,TRUNC((F3-WEEKDAY(F3,2)-DATE(YEAR(F3+4-WEEKDAY(F3,2)),1,-10))/7)&amp;" KW","")</f>
        <v>44 KW</v>
      </c>
      <c r="J3" s="1"/>
      <c r="K3" s="34">
        <f>F32+1</f>
        <v>44531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44471</v>
      </c>
      <c r="B4" s="28">
        <f t="shared" ref="B4:B33" si="0">WEEKDAY(A4,1)</f>
        <v>7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44502</v>
      </c>
      <c r="G4" s="25">
        <f t="shared" ref="G4:G32" si="2">WEEKDAY(F4,1)</f>
        <v>3</v>
      </c>
      <c r="H4" s="19"/>
      <c r="I4" s="5" t="str">
        <f t="shared" ref="I4:I32" si="3">IF(WEEKDAY(F4,2)=1,TRUNC((F4-WEEKDAY(F4,2)-DATE(YEAR(F4+4-WEEKDAY(F4,2)),1,-10))/7)&amp;" KW","")</f>
        <v/>
      </c>
      <c r="J4" s="1"/>
      <c r="K4" s="24">
        <f>K3+1</f>
        <v>44532</v>
      </c>
      <c r="L4" s="25">
        <f t="shared" ref="L4:L33" si="4">WEEKDAY(K4,1)</f>
        <v>5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44472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2" si="7">F4+1</f>
        <v>44503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44533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44473</v>
      </c>
      <c r="B6" s="25">
        <f t="shared" si="0"/>
        <v>2</v>
      </c>
      <c r="C6" s="19"/>
      <c r="D6" s="5" t="str">
        <f t="shared" si="1"/>
        <v>40 KW</v>
      </c>
      <c r="E6" s="1"/>
      <c r="F6" s="24">
        <f t="shared" si="7"/>
        <v>44504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44534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44474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44505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44535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44475</v>
      </c>
      <c r="B8" s="25">
        <f t="shared" si="0"/>
        <v>4</v>
      </c>
      <c r="C8" s="19"/>
      <c r="D8" s="5" t="str">
        <f t="shared" si="1"/>
        <v/>
      </c>
      <c r="E8" s="3"/>
      <c r="F8" s="24">
        <f t="shared" si="7"/>
        <v>44506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44536</v>
      </c>
      <c r="L8" s="25">
        <f t="shared" si="4"/>
        <v>2</v>
      </c>
      <c r="M8" s="19"/>
      <c r="N8" s="5" t="str">
        <f t="shared" si="5"/>
        <v>49 KW</v>
      </c>
    </row>
    <row r="9" spans="1:14" ht="53" customHeight="1" thickBot="1">
      <c r="A9" s="24">
        <f t="shared" si="6"/>
        <v>44476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44507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44537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44477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44508</v>
      </c>
      <c r="G10" s="25">
        <f t="shared" si="2"/>
        <v>2</v>
      </c>
      <c r="H10" s="19"/>
      <c r="I10" s="5" t="str">
        <f t="shared" si="3"/>
        <v>45 KW</v>
      </c>
      <c r="J10" s="1"/>
      <c r="K10" s="22">
        <f t="shared" si="8"/>
        <v>44538</v>
      </c>
      <c r="L10" s="29">
        <f t="shared" si="4"/>
        <v>4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44478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44509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44539</v>
      </c>
      <c r="L11" s="25">
        <f t="shared" si="4"/>
        <v>5</v>
      </c>
      <c r="M11" s="19"/>
      <c r="N11" s="5" t="str">
        <f t="shared" si="5"/>
        <v/>
      </c>
    </row>
    <row r="12" spans="1:14" ht="53" customHeight="1" thickBot="1">
      <c r="A12" s="24">
        <f t="shared" si="6"/>
        <v>44479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44510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44540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44480</v>
      </c>
      <c r="B13" s="25">
        <f t="shared" si="0"/>
        <v>2</v>
      </c>
      <c r="C13" s="19"/>
      <c r="D13" s="5" t="str">
        <f t="shared" si="1"/>
        <v>41 KW</v>
      </c>
      <c r="E13" s="1"/>
      <c r="F13" s="24">
        <f t="shared" si="7"/>
        <v>44511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44541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44481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44512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44542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44482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44513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44543</v>
      </c>
      <c r="L15" s="25">
        <f t="shared" si="4"/>
        <v>2</v>
      </c>
      <c r="M15" s="19"/>
      <c r="N15" s="5" t="str">
        <f t="shared" si="5"/>
        <v>50 KW</v>
      </c>
    </row>
    <row r="16" spans="1:14" ht="53" customHeight="1" thickBot="1">
      <c r="A16" s="24">
        <f t="shared" si="6"/>
        <v>44483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44514</v>
      </c>
      <c r="G16" s="25">
        <f t="shared" si="2"/>
        <v>1</v>
      </c>
      <c r="H16" s="19"/>
      <c r="I16" s="5" t="str">
        <f t="shared" si="3"/>
        <v/>
      </c>
      <c r="J16" s="1"/>
      <c r="K16" s="24">
        <f t="shared" si="8"/>
        <v>44544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44484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44515</v>
      </c>
      <c r="G17" s="25">
        <f t="shared" si="2"/>
        <v>2</v>
      </c>
      <c r="H17" s="19"/>
      <c r="I17" s="5" t="str">
        <f t="shared" si="3"/>
        <v>46 KW</v>
      </c>
      <c r="J17" s="1"/>
      <c r="K17" s="24">
        <f t="shared" si="8"/>
        <v>44545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44485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44516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44546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44486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44517</v>
      </c>
      <c r="G19" s="25">
        <f t="shared" si="2"/>
        <v>4</v>
      </c>
      <c r="H19" s="19"/>
      <c r="I19" s="5" t="str">
        <f t="shared" si="3"/>
        <v/>
      </c>
      <c r="J19" s="1"/>
      <c r="K19" s="24">
        <f t="shared" si="8"/>
        <v>44547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44487</v>
      </c>
      <c r="B20" s="25">
        <f t="shared" si="0"/>
        <v>2</v>
      </c>
      <c r="C20" s="19"/>
      <c r="D20" s="5" t="str">
        <f t="shared" si="1"/>
        <v>42 KW</v>
      </c>
      <c r="E20" s="1"/>
      <c r="F20" s="24">
        <f t="shared" si="7"/>
        <v>44518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44548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44488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44519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44549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44489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44520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44550</v>
      </c>
      <c r="L22" s="25">
        <f t="shared" si="4"/>
        <v>2</v>
      </c>
      <c r="M22" s="19"/>
      <c r="N22" s="5" t="str">
        <f t="shared" si="5"/>
        <v>51 KW</v>
      </c>
    </row>
    <row r="23" spans="1:14" ht="53" customHeight="1" thickBot="1">
      <c r="A23" s="24">
        <f t="shared" si="6"/>
        <v>44490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44521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44551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44491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44522</v>
      </c>
      <c r="G24" s="25">
        <f t="shared" si="2"/>
        <v>2</v>
      </c>
      <c r="H24" s="19"/>
      <c r="I24" s="5" t="str">
        <f t="shared" si="3"/>
        <v>47 KW</v>
      </c>
      <c r="J24" s="1"/>
      <c r="K24" s="24">
        <f t="shared" si="8"/>
        <v>44552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44492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44523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44553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44493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44524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44554</v>
      </c>
      <c r="L26" s="25">
        <f t="shared" si="4"/>
        <v>6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44494</v>
      </c>
      <c r="B27" s="25">
        <f t="shared" si="0"/>
        <v>2</v>
      </c>
      <c r="C27" s="19"/>
      <c r="D27" s="5" t="str">
        <f t="shared" si="1"/>
        <v>43 KW</v>
      </c>
      <c r="E27" s="1"/>
      <c r="F27" s="24">
        <f t="shared" si="7"/>
        <v>44525</v>
      </c>
      <c r="G27" s="25">
        <f t="shared" si="2"/>
        <v>5</v>
      </c>
      <c r="H27" s="19"/>
      <c r="I27" s="5" t="str">
        <f t="shared" si="3"/>
        <v/>
      </c>
      <c r="J27" s="1"/>
      <c r="K27" s="22">
        <f t="shared" si="8"/>
        <v>44555</v>
      </c>
      <c r="L27" s="29">
        <f t="shared" si="4"/>
        <v>7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44495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44526</v>
      </c>
      <c r="G28" s="25">
        <f t="shared" si="2"/>
        <v>6</v>
      </c>
      <c r="H28" s="19"/>
      <c r="I28" s="5" t="str">
        <f t="shared" si="3"/>
        <v/>
      </c>
      <c r="J28" s="1"/>
      <c r="K28" s="22">
        <f t="shared" si="8"/>
        <v>44556</v>
      </c>
      <c r="L28" s="29">
        <f t="shared" si="4"/>
        <v>1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44496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44527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44557</v>
      </c>
      <c r="L29" s="25">
        <f t="shared" si="4"/>
        <v>2</v>
      </c>
      <c r="M29" s="19"/>
      <c r="N29" s="5" t="str">
        <f t="shared" si="5"/>
        <v>52 KW</v>
      </c>
    </row>
    <row r="30" spans="1:14" ht="53" customHeight="1" thickBot="1">
      <c r="A30" s="24">
        <f t="shared" si="6"/>
        <v>44497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44528</v>
      </c>
      <c r="G30" s="25">
        <f t="shared" si="2"/>
        <v>1</v>
      </c>
      <c r="H30" s="19"/>
      <c r="I30" s="5" t="str">
        <f t="shared" si="3"/>
        <v/>
      </c>
      <c r="J30" s="1"/>
      <c r="K30" s="24">
        <f t="shared" si="8"/>
        <v>44558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44498</v>
      </c>
      <c r="B31" s="25">
        <f t="shared" si="0"/>
        <v>6</v>
      </c>
      <c r="C31" s="19"/>
      <c r="D31" s="5" t="str">
        <f t="shared" si="1"/>
        <v/>
      </c>
      <c r="E31" s="1"/>
      <c r="F31" s="24">
        <f t="shared" si="7"/>
        <v>44529</v>
      </c>
      <c r="G31" s="25">
        <f t="shared" si="2"/>
        <v>2</v>
      </c>
      <c r="H31" s="19"/>
      <c r="I31" s="5" t="str">
        <f t="shared" si="3"/>
        <v>48 KW</v>
      </c>
      <c r="J31" s="1"/>
      <c r="K31" s="24">
        <f t="shared" si="8"/>
        <v>44559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44499</v>
      </c>
      <c r="B32" s="25">
        <f t="shared" si="0"/>
        <v>7</v>
      </c>
      <c r="C32" s="19"/>
      <c r="D32" s="5" t="str">
        <f t="shared" si="1"/>
        <v/>
      </c>
      <c r="E32" s="1"/>
      <c r="F32" s="24">
        <f t="shared" si="7"/>
        <v>44530</v>
      </c>
      <c r="G32" s="25">
        <f t="shared" si="2"/>
        <v>3</v>
      </c>
      <c r="H32" s="19"/>
      <c r="I32" s="5" t="str">
        <f t="shared" si="3"/>
        <v/>
      </c>
      <c r="J32" s="1"/>
      <c r="K32" s="24">
        <f t="shared" si="8"/>
        <v>44560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44500</v>
      </c>
      <c r="B33" s="25">
        <f t="shared" si="0"/>
        <v>1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44561</v>
      </c>
      <c r="L33" s="25">
        <f t="shared" si="4"/>
        <v>6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Schweiz Querformat</dc:title>
  <dc:subject>Quartalskalender 2021</dc:subject>
  <dc:creator>https://schweiz-kalender.ch</dc:creator>
  <cp:keywords/>
  <dc:description>Quartalskalender 2021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2020-02-20T16:15:36Z</dcterms:modified>
  <cp:category>Kalender</cp:category>
</cp:coreProperties>
</file>