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5/_Quartalskalender 2024/Excel/"/>
    </mc:Choice>
  </mc:AlternateContent>
  <xr:revisionPtr revIDLastSave="235" documentId="13_ncr:1_{9BEAC75B-6E44-624C-AD7C-E166D1EDD242}" xr6:coauthVersionLast="47" xr6:coauthVersionMax="47" xr10:uidLastSave="{335DC0E4-D605-1B4D-AB8B-D4C2043DA1C1}"/>
  <bookViews>
    <workbookView xWindow="0" yWindow="500" windowWidth="28800" windowHeight="1650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B3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M1" i="1" s="1"/>
  <c r="B7" i="1"/>
  <c r="D8" i="1" l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0" i="1" l="1"/>
  <c r="G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2" i="4" l="1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<sst xmlns="http://schemas.openxmlformats.org/spreadsheetml/2006/main" count="36" uniqueCount="36">
  <si>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</si>
  <si>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</si>
  <si>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</si>
  <si>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</si>
  <si>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</si>
  <si>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</si>
  <si>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</si>
  <si>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</si>
  <si>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Valentinstag / Aschermittwoch</t>
  </si>
  <si>
    <t>Josefstag</t>
  </si>
  <si>
    <t>Schmutziger Donnerstag</t>
  </si>
  <si>
    <t>2. Quartal</t>
  </si>
  <si>
    <t>Tag der Arbeit</t>
  </si>
  <si>
    <t>Vatertag</t>
  </si>
  <si>
    <t>Pfingsten</t>
  </si>
  <si>
    <t>Pfingstmontag</t>
  </si>
  <si>
    <t>Muttertag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</si>
  <si>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</si>
  <si>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</si>
  <si>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</si>
  <si>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</si>
  <si>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</si>
  <si>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</si>
  <si>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</si>
  <si>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</si>
  <si>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Maria Himmelfahrt</t>
  </si>
  <si>
    <t>Knabenschiessen</t>
  </si>
  <si>
    <t>4. Quartal</t>
  </si>
  <si>
    <t>Allerheiligen</t>
  </si>
  <si>
    <t>Zibelemärit</t>
  </si>
  <si>
    <t>Heilig Abend</t>
  </si>
  <si>
    <t>Weihnachten</t>
  </si>
  <si>
    <t>Stephanstag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</si>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</sst>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0.832031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0.832031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0.83203125" customWidth="1"/>
    <col min="14" max="14" width="4.6640625" customWidth="1"/>
  </cols>
  <sheetData>
    <row r="1" spans="1:14" ht="66" customHeight="1" x14ac:dyDescent="0.2">
      <c r="A1" s="40"/>
      <c r="B1" s="40"/>
      <c r="C1" s="40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45663</v>
      </c>
      <c r="N1" s="8"/>
    </row>
    <row r="2" spans="1:14" ht="47" customHeight="1" x14ac:dyDescent="0.2">
      <c r="A2" s="39" t="s">
        <v>1</v>
      </c>
      <c r="B2" s="39"/>
      <c r="C2" s="39"/>
      <c r="D2" s="39"/>
      <c r="E2" s="7"/>
      <c r="F2" s="39" t="s">
        <v>2</v>
      </c>
      <c r="G2" s="39"/>
      <c r="H2" s="39"/>
      <c r="I2" s="39"/>
      <c r="J2" s="7"/>
      <c r="K2" s="39" t="s">
        <v>3</v>
      </c>
      <c r="L2" s="39"/>
      <c r="M2" s="39"/>
      <c r="N2" s="39"/>
    </row>
    <row r="3" spans="1:14" ht="50" customHeight="1" thickBot="1" x14ac:dyDescent="0.25">
      <c r="A3" s="35">
        <v>45658</v>
      </c>
      <c r="B3" s="27">
        <f>WEEKDAY(A3,1)</f>
        <v>4</v>
      </c>
      <c r="C3" s="20" t="s">
        <v>4</v>
      </c>
      <c r="D3" s="5" t="str">
        <f>IF(WEEKDAY(A3,2)=1,TRUNC((A3-WEEKDAY(A3,2)-DATE(YEAR(A3+4-WEEKDAY(A3,2)),1,-10))/7)&amp;" KW","")</f>
        <v/>
      </c>
      <c r="E3" s="4"/>
      <c r="F3" s="16">
        <f>A33+1</f>
        <v>45689</v>
      </c>
      <c r="G3" s="12">
        <f>WEEKDAY(F3,1)</f>
        <v>7</v>
      </c>
      <c r="H3" s="21"/>
      <c r="I3" s="5" t="str">
        <f>IF(WEEKDAY(F3,2)=1,TRUNC((F3-WEEKDAY(F3,2)-DATE(YEAR(F3+4-WEEKDAY(F3,2)),1,-10))/7)&amp;" KW","")</f>
        <v/>
      </c>
      <c r="J3" s="1"/>
      <c r="K3" s="16">
        <f>F30+1</f>
        <v>45717</v>
      </c>
      <c r="L3" s="12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35">
        <f>A3+1</f>
        <v>45659</v>
      </c>
      <c r="B4" s="28">
        <f t="shared" ref="B4:B33" si="0">WEEKDAY(A4,1)</f>
        <v>5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45690</v>
      </c>
      <c r="G4" s="12">
        <f t="shared" ref="G4:G30" si="2">WEEKDAY(F4,1)</f>
        <v>1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45718</v>
      </c>
      <c r="L4" s="12">
        <f t="shared" ref="L4:L33" si="4">WEEKDAY(K4,1)</f>
        <v>1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3" si="6">A4+1</f>
        <v>45660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0" si="7">F4+1</f>
        <v>45691</v>
      </c>
      <c r="G5" s="12">
        <f t="shared" si="2"/>
        <v>2</v>
      </c>
      <c r="H5" s="21"/>
      <c r="I5" s="5" t="str">
        <f t="shared" si="3"/>
        <v>6 KW</v>
      </c>
      <c r="J5" s="1"/>
      <c r="K5" s="16">
        <f t="shared" ref="K5:K33" si="8">K4+1</f>
        <v>45719</v>
      </c>
      <c r="L5" s="12">
        <f t="shared" si="4"/>
        <v>2</v>
      </c>
      <c r="M5" s="21"/>
      <c r="N5" s="5" t="str">
        <f t="shared" si="5"/>
        <v>10 KW</v>
      </c>
    </row>
    <row r="6" spans="1:14" ht="50" customHeight="1" thickBot="1" x14ac:dyDescent="0.25">
      <c r="A6" s="16">
        <f t="shared" si="6"/>
        <v>45661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45692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45720</v>
      </c>
      <c r="L6" s="12">
        <f t="shared" si="4"/>
        <v>3</v>
      </c>
      <c r="M6" s="20"/>
      <c r="N6" s="5" t="str">
        <f t="shared" si="5"/>
        <v/>
      </c>
    </row>
    <row r="7" spans="1:14" ht="50" customHeight="1" thickBot="1" x14ac:dyDescent="0.25">
      <c r="A7" s="16">
        <f t="shared" si="6"/>
        <v>45662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45693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45721</v>
      </c>
      <c r="L7" s="12">
        <f t="shared" si="4"/>
        <v>4</v>
      </c>
      <c r="M7" s="20" t="s">
        <v>6</v>
      </c>
      <c r="N7" s="5" t="str">
        <f t="shared" si="5"/>
        <v/>
      </c>
    </row>
    <row r="8" spans="1:14" ht="50" customHeight="1" thickBot="1" x14ac:dyDescent="0.25">
      <c r="A8" s="16">
        <f t="shared" si="6"/>
        <v>45663</v>
      </c>
      <c r="B8" s="12">
        <f t="shared" si="0"/>
        <v>2</v>
      </c>
      <c r="C8" s="20" t="s">
        <v>7</v>
      </c>
      <c r="D8" s="5" t="str">
        <f t="shared" si="1"/>
        <v>2 KW</v>
      </c>
      <c r="E8" s="3"/>
      <c r="F8" s="16">
        <f t="shared" si="7"/>
        <v>45694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45722</v>
      </c>
      <c r="L8" s="12">
        <f t="shared" si="4"/>
        <v>5</v>
      </c>
      <c r="M8" s="20"/>
      <c r="N8" s="5" t="str">
        <f t="shared" si="5"/>
        <v/>
      </c>
    </row>
    <row r="9" spans="1:14" ht="50" customHeight="1" thickBot="1" x14ac:dyDescent="0.25">
      <c r="A9" s="16">
        <f t="shared" si="6"/>
        <v>45664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45695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45723</v>
      </c>
      <c r="L9" s="12">
        <f t="shared" si="4"/>
        <v>6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45665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45696</v>
      </c>
      <c r="G10" s="12">
        <f t="shared" si="2"/>
        <v>7</v>
      </c>
      <c r="H10" s="21"/>
      <c r="I10" s="5" t="str">
        <f t="shared" si="3"/>
        <v/>
      </c>
      <c r="J10" s="1"/>
      <c r="K10" s="16">
        <f t="shared" si="8"/>
        <v>45724</v>
      </c>
      <c r="L10" s="12">
        <f t="shared" si="4"/>
        <v>7</v>
      </c>
      <c r="M10" s="21"/>
      <c r="N10" s="5" t="str">
        <f t="shared" si="5"/>
        <v/>
      </c>
    </row>
    <row r="11" spans="1:14" ht="50" customHeight="1" thickBot="1" x14ac:dyDescent="0.25">
      <c r="A11" s="16">
        <f t="shared" si="6"/>
        <v>45666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45697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45725</v>
      </c>
      <c r="L11" s="12">
        <f t="shared" si="4"/>
        <v>1</v>
      </c>
      <c r="M11" s="21"/>
      <c r="N11" s="5" t="str">
        <f t="shared" si="5"/>
        <v/>
      </c>
    </row>
    <row r="12" spans="1:14" ht="50" customHeight="1" thickBot="1" x14ac:dyDescent="0.25">
      <c r="A12" s="16">
        <f t="shared" si="6"/>
        <v>45667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45698</v>
      </c>
      <c r="G12" s="12">
        <f t="shared" si="2"/>
        <v>2</v>
      </c>
      <c r="H12" s="21"/>
      <c r="I12" s="5" t="str">
        <f t="shared" si="3"/>
        <v>7 KW</v>
      </c>
      <c r="J12" s="1"/>
      <c r="K12" s="16">
        <f t="shared" si="8"/>
        <v>45726</v>
      </c>
      <c r="L12" s="12">
        <f t="shared" si="4"/>
        <v>2</v>
      </c>
      <c r="M12" s="21"/>
      <c r="N12" s="5" t="str">
        <f t="shared" si="5"/>
        <v>11 KW</v>
      </c>
    </row>
    <row r="13" spans="1:14" ht="50" customHeight="1" thickBot="1" x14ac:dyDescent="0.25">
      <c r="A13" s="16">
        <f t="shared" si="6"/>
        <v>45668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45699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45727</v>
      </c>
      <c r="L13" s="12">
        <f t="shared" si="4"/>
        <v>3</v>
      </c>
      <c r="M13" s="20"/>
      <c r="N13" s="5" t="str">
        <f t="shared" si="5"/>
        <v/>
      </c>
    </row>
    <row r="14" spans="1:14" ht="50" customHeight="1" thickBot="1" x14ac:dyDescent="0.25">
      <c r="A14" s="16">
        <f t="shared" si="6"/>
        <v>45669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45700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45728</v>
      </c>
      <c r="L14" s="12">
        <f t="shared" si="4"/>
        <v>4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45670</v>
      </c>
      <c r="B15" s="12">
        <f t="shared" si="0"/>
        <v>2</v>
      </c>
      <c r="C15" s="21"/>
      <c r="D15" s="5" t="str">
        <f t="shared" si="1"/>
        <v>3 KW</v>
      </c>
      <c r="E15" s="1"/>
      <c r="F15" s="16">
        <f t="shared" si="7"/>
        <v>45701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45729</v>
      </c>
      <c r="L15" s="12">
        <f t="shared" si="4"/>
        <v>5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45671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45702</v>
      </c>
      <c r="G16" s="12">
        <f t="shared" si="2"/>
        <v>6</v>
      </c>
      <c r="H16" s="21" t="s">
        <v>8</v>
      </c>
      <c r="I16" s="5" t="str">
        <f t="shared" si="3"/>
        <v/>
      </c>
      <c r="J16" s="1"/>
      <c r="K16" s="16">
        <f t="shared" si="8"/>
        <v>45730</v>
      </c>
      <c r="L16" s="12">
        <f t="shared" si="4"/>
        <v>6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45672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45703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45731</v>
      </c>
      <c r="L17" s="12">
        <f t="shared" si="4"/>
        <v>7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45673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45704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45732</v>
      </c>
      <c r="L18" s="12">
        <f t="shared" si="4"/>
        <v>1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45674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45705</v>
      </c>
      <c r="G19" s="12">
        <f t="shared" si="2"/>
        <v>2</v>
      </c>
      <c r="H19" s="21"/>
      <c r="I19" s="5" t="str">
        <f t="shared" si="3"/>
        <v>8 KW</v>
      </c>
      <c r="J19" s="1"/>
      <c r="K19" s="16">
        <f t="shared" si="8"/>
        <v>45733</v>
      </c>
      <c r="L19" s="12">
        <f t="shared" si="4"/>
        <v>2</v>
      </c>
      <c r="M19" s="21"/>
      <c r="N19" s="5" t="str">
        <f t="shared" si="5"/>
        <v>12 KW</v>
      </c>
    </row>
    <row r="20" spans="1:14" ht="50" customHeight="1" thickBot="1" x14ac:dyDescent="0.25">
      <c r="A20" s="16">
        <f t="shared" si="6"/>
        <v>45675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45706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45734</v>
      </c>
      <c r="L20" s="12">
        <f t="shared" si="4"/>
        <v>3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45676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45707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45735</v>
      </c>
      <c r="L21" s="12">
        <f t="shared" si="4"/>
        <v>4</v>
      </c>
      <c r="M21" s="21" t="s">
        <v>9</v>
      </c>
      <c r="N21" s="5" t="str">
        <f t="shared" si="5"/>
        <v/>
      </c>
    </row>
    <row r="22" spans="1:14" ht="50" customHeight="1" thickBot="1" x14ac:dyDescent="0.25">
      <c r="A22" s="16">
        <f t="shared" si="6"/>
        <v>45677</v>
      </c>
      <c r="B22" s="12">
        <f t="shared" si="0"/>
        <v>2</v>
      </c>
      <c r="C22" s="21"/>
      <c r="D22" s="5" t="str">
        <f t="shared" si="1"/>
        <v>4 KW</v>
      </c>
      <c r="E22" s="1"/>
      <c r="F22" s="16">
        <f t="shared" si="7"/>
        <v>45708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45736</v>
      </c>
      <c r="L22" s="12">
        <f t="shared" si="4"/>
        <v>5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45678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45709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45737</v>
      </c>
      <c r="L23" s="12">
        <f t="shared" si="4"/>
        <v>6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45679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45710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45738</v>
      </c>
      <c r="L24" s="12">
        <f t="shared" si="4"/>
        <v>7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45680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45711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45739</v>
      </c>
      <c r="L25" s="12">
        <f t="shared" si="4"/>
        <v>1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45681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45712</v>
      </c>
      <c r="G26" s="12">
        <f t="shared" si="2"/>
        <v>2</v>
      </c>
      <c r="H26" s="21"/>
      <c r="I26" s="5" t="str">
        <f t="shared" si="3"/>
        <v>9 KW</v>
      </c>
      <c r="J26" s="1"/>
      <c r="K26" s="16">
        <f t="shared" si="8"/>
        <v>45740</v>
      </c>
      <c r="L26" s="12">
        <f t="shared" si="4"/>
        <v>2</v>
      </c>
      <c r="M26" s="21"/>
      <c r="N26" s="5" t="str">
        <f t="shared" si="5"/>
        <v>13 KW</v>
      </c>
    </row>
    <row r="27" spans="1:14" ht="50" customHeight="1" thickBot="1" x14ac:dyDescent="0.25">
      <c r="A27" s="16">
        <f t="shared" si="6"/>
        <v>45682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45713</v>
      </c>
      <c r="G27" s="12">
        <f t="shared" si="2"/>
        <v>3</v>
      </c>
      <c r="H27" s="21"/>
      <c r="I27" s="5" t="str">
        <f t="shared" si="3"/>
        <v/>
      </c>
      <c r="J27" s="1"/>
      <c r="K27" s="16">
        <f t="shared" si="8"/>
        <v>45741</v>
      </c>
      <c r="L27" s="12">
        <f t="shared" si="4"/>
        <v>3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45683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45714</v>
      </c>
      <c r="G28" s="12">
        <f t="shared" si="2"/>
        <v>4</v>
      </c>
      <c r="H28" s="21"/>
      <c r="I28" s="5" t="str">
        <f t="shared" si="3"/>
        <v/>
      </c>
      <c r="J28" s="1"/>
      <c r="K28" s="16">
        <f t="shared" si="8"/>
        <v>45742</v>
      </c>
      <c r="L28" s="12">
        <f t="shared" si="4"/>
        <v>4</v>
      </c>
      <c r="M28" s="21"/>
      <c r="N28" s="5" t="str">
        <f t="shared" si="5"/>
        <v/>
      </c>
    </row>
    <row r="29" spans="1:14" ht="50" customHeight="1" x14ac:dyDescent="0.2">
      <c r="A29" s="16">
        <f t="shared" si="6"/>
        <v>45684</v>
      </c>
      <c r="B29" s="12">
        <f t="shared" si="0"/>
        <v>2</v>
      </c>
      <c r="C29" s="21"/>
      <c r="D29" s="5" t="str">
        <f t="shared" si="1"/>
        <v>5 KW</v>
      </c>
      <c r="E29" s="1"/>
      <c r="F29" s="16">
        <f t="shared" si="7"/>
        <v>45715</v>
      </c>
      <c r="G29" s="12">
        <f t="shared" si="2"/>
        <v>5</v>
      </c>
      <c r="H29" s="21" t="s">
        <v>10</v>
      </c>
      <c r="I29" s="5" t="str">
        <f t="shared" si="3"/>
        <v/>
      </c>
      <c r="J29" s="1"/>
      <c r="K29" s="16">
        <f t="shared" si="8"/>
        <v>45743</v>
      </c>
      <c r="L29" s="12">
        <f t="shared" si="4"/>
        <v>5</v>
      </c>
      <c r="M29" s="21"/>
      <c r="N29" s="5" t="str">
        <f t="shared" si="5"/>
        <v/>
      </c>
    </row>
    <row r="30" spans="1:14" ht="50" customHeight="1" x14ac:dyDescent="0.2">
      <c r="A30" s="16">
        <f t="shared" si="6"/>
        <v>45685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45716</v>
      </c>
      <c r="G30" s="12">
        <f t="shared" si="2"/>
        <v>6</v>
      </c>
      <c r="H30" s="20"/>
      <c r="I30" s="5" t="str">
        <f t="shared" si="3"/>
        <v/>
      </c>
      <c r="J30" s="1"/>
      <c r="K30" s="16">
        <f t="shared" si="8"/>
        <v>45744</v>
      </c>
      <c r="L30" s="12">
        <f t="shared" si="4"/>
        <v>6</v>
      </c>
      <c r="M30" s="21"/>
      <c r="N30" s="5" t="str">
        <f t="shared" si="5"/>
        <v/>
      </c>
    </row>
    <row r="31" spans="1:14" ht="50" customHeight="1" x14ac:dyDescent="0.2">
      <c r="A31" s="16">
        <f t="shared" si="6"/>
        <v>45686</v>
      </c>
      <c r="B31" s="12">
        <f t="shared" si="0"/>
        <v>4</v>
      </c>
      <c r="C31" s="21"/>
      <c r="D31" s="5" t="str">
        <f t="shared" si="1"/>
        <v/>
      </c>
      <c r="E31" s="1"/>
      <c r="F31" s="19"/>
      <c r="G31" s="13"/>
      <c r="H31" s="22"/>
      <c r="I31" s="6"/>
      <c r="J31" s="1"/>
      <c r="K31" s="16">
        <f t="shared" si="8"/>
        <v>45745</v>
      </c>
      <c r="L31" s="12">
        <f t="shared" si="4"/>
        <v>7</v>
      </c>
      <c r="M31" s="21"/>
      <c r="N31" s="5" t="str">
        <f t="shared" si="5"/>
        <v/>
      </c>
    </row>
    <row r="32" spans="1:14" ht="50" customHeight="1" x14ac:dyDescent="0.2">
      <c r="A32" s="16">
        <f t="shared" si="6"/>
        <v>45687</v>
      </c>
      <c r="B32" s="12">
        <f t="shared" si="0"/>
        <v>5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45746</v>
      </c>
      <c r="L32" s="12">
        <f t="shared" si="4"/>
        <v>1</v>
      </c>
      <c r="M32" s="21"/>
      <c r="N32" s="5" t="str">
        <f t="shared" si="5"/>
        <v/>
      </c>
    </row>
    <row r="33" spans="1:14" ht="50" customHeight="1" thickBot="1" x14ac:dyDescent="0.25">
      <c r="A33" s="16">
        <f t="shared" si="6"/>
        <v>45688</v>
      </c>
      <c r="B33" s="12">
        <f t="shared" si="0"/>
        <v>6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45747</v>
      </c>
      <c r="L33" s="12">
        <f t="shared" si="4"/>
        <v>2</v>
      </c>
      <c r="M33" s="21"/>
      <c r="N33" s="5" t="str">
        <f t="shared" si="5"/>
        <v>14 KW</v>
      </c>
    </row>
    <row r="34" spans="1:14" ht="50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4">
    <mergeCell ref="A2:D2"/>
    <mergeCell ref="F2:I2"/>
    <mergeCell ref="K2:N2"/>
    <mergeCell ref="A1:C1"/>
  </mergeCells>
  <conditionalFormatting sqref="B3:B33">
    <cfRule type="cellIs" dxfId="11" priority="18" operator="equal">
      <formula>1</formula>
    </cfRule>
  </conditionalFormatting>
  <conditionalFormatting sqref="G3:G33 L3:L33">
    <cfRule type="cellIs" dxfId="10" priority="17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0.832031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0.832031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0.832031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11</v>
      </c>
      <c r="I1" s="8"/>
      <c r="J1" s="8"/>
      <c r="K1" s="15"/>
      <c r="L1" s="8"/>
      <c r="M1" s="10">
        <f>A7</f>
        <v>45752</v>
      </c>
      <c r="N1" s="8"/>
    </row>
    <row r="2" spans="1:14" ht="47" customHeight="1" thickBot="1" x14ac:dyDescent="0.25">
      <c r="A2" s="41">
        <f>A3</f>
        <v>45748</v>
      </c>
      <c r="B2" s="41"/>
      <c r="C2" s="41"/>
      <c r="D2" s="41"/>
      <c r="E2" s="7"/>
      <c r="F2" s="41">
        <f>F3</f>
        <v>45778</v>
      </c>
      <c r="G2" s="41"/>
      <c r="H2" s="41"/>
      <c r="I2" s="41"/>
      <c r="J2" s="7"/>
      <c r="K2" s="41">
        <f>K3</f>
        <v>45809</v>
      </c>
      <c r="L2" s="41"/>
      <c r="M2" s="41"/>
      <c r="N2" s="41"/>
    </row>
    <row r="3" spans="1:14" ht="50" customHeight="1" thickBot="1" x14ac:dyDescent="0.25">
      <c r="A3" s="35">
        <f>'1. Quartal'!K33+1</f>
        <v>45748</v>
      </c>
      <c r="B3" s="36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A32+1</f>
        <v>45778</v>
      </c>
      <c r="G3" s="26">
        <f>WEEKDAY(F3,1)</f>
        <v>5</v>
      </c>
      <c r="H3" s="21" t="s">
        <v>12</v>
      </c>
      <c r="I3" s="5" t="str">
        <f>IF(WEEKDAY(F3,2)=1,TRUNC((F3-WEEKDAY(F3,2)-DATE(YEAR(F3+4-WEEKDAY(F3,2)),1,-10))/7)&amp;" KW","")</f>
        <v/>
      </c>
      <c r="J3" s="1"/>
      <c r="K3" s="32">
        <f>F33+1</f>
        <v>45809</v>
      </c>
      <c r="L3" s="33">
        <f>WEEKDAY(K3,1)</f>
        <v>1</v>
      </c>
      <c r="M3" s="21" t="s">
        <v>13</v>
      </c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35">
        <f>A3+1</f>
        <v>45749</v>
      </c>
      <c r="B4" s="37">
        <f t="shared" ref="B4:B32" si="0">WEEKDAY(A4,1)</f>
        <v>4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45779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45810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23 KW</v>
      </c>
    </row>
    <row r="5" spans="1:14" ht="50" customHeight="1" thickBot="1" x14ac:dyDescent="0.25">
      <c r="A5" s="16">
        <f t="shared" ref="A5:A32" si="6">A4+1</f>
        <v>45750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45780</v>
      </c>
      <c r="G5" s="12">
        <f t="shared" si="2"/>
        <v>7</v>
      </c>
      <c r="H5" s="21"/>
      <c r="I5" s="5" t="str">
        <f t="shared" si="3"/>
        <v/>
      </c>
      <c r="J5" s="1"/>
      <c r="K5" s="35">
        <f t="shared" ref="K5:K32" si="8">K4+1</f>
        <v>45811</v>
      </c>
      <c r="L5" s="36">
        <f t="shared" si="4"/>
        <v>3</v>
      </c>
      <c r="M5" s="31"/>
      <c r="N5" s="5" t="str">
        <f t="shared" si="5"/>
        <v/>
      </c>
    </row>
    <row r="6" spans="1:14" ht="50" customHeight="1" thickBot="1" x14ac:dyDescent="0.25">
      <c r="A6" s="35">
        <f t="shared" si="6"/>
        <v>45751</v>
      </c>
      <c r="B6" s="36">
        <f t="shared" si="0"/>
        <v>6</v>
      </c>
      <c r="C6" s="38"/>
      <c r="D6" s="5" t="str">
        <f t="shared" si="1"/>
        <v/>
      </c>
      <c r="E6" s="1"/>
      <c r="F6" s="16">
        <f t="shared" si="7"/>
        <v>45781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45812</v>
      </c>
      <c r="L6" s="12">
        <f t="shared" si="4"/>
        <v>4</v>
      </c>
      <c r="M6" s="21"/>
      <c r="N6" s="5" t="str">
        <f t="shared" si="5"/>
        <v/>
      </c>
    </row>
    <row r="7" spans="1:14" ht="50" customHeight="1" thickBot="1" x14ac:dyDescent="0.25">
      <c r="A7" s="35">
        <f t="shared" si="6"/>
        <v>45752</v>
      </c>
      <c r="B7" s="36">
        <f t="shared" si="0"/>
        <v>7</v>
      </c>
      <c r="C7" s="31"/>
      <c r="D7" s="5" t="str">
        <f t="shared" si="1"/>
        <v/>
      </c>
      <c r="E7" s="1"/>
      <c r="F7" s="16">
        <f t="shared" si="7"/>
        <v>45782</v>
      </c>
      <c r="G7" s="12">
        <f t="shared" si="2"/>
        <v>2</v>
      </c>
      <c r="H7" s="21"/>
      <c r="I7" s="5" t="str">
        <f t="shared" si="3"/>
        <v>19 KW</v>
      </c>
      <c r="J7" s="1"/>
      <c r="K7" s="16">
        <f t="shared" si="8"/>
        <v>45813</v>
      </c>
      <c r="L7" s="12">
        <f t="shared" si="4"/>
        <v>5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45753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45783</v>
      </c>
      <c r="G8" s="12">
        <f t="shared" si="2"/>
        <v>3</v>
      </c>
      <c r="H8" s="21"/>
      <c r="I8" s="5" t="str">
        <f t="shared" si="3"/>
        <v/>
      </c>
      <c r="J8" s="1"/>
      <c r="K8" s="32">
        <f t="shared" si="8"/>
        <v>45814</v>
      </c>
      <c r="L8" s="33">
        <f t="shared" si="4"/>
        <v>6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45754</v>
      </c>
      <c r="B9" s="12">
        <f t="shared" si="0"/>
        <v>2</v>
      </c>
      <c r="C9" s="21"/>
      <c r="D9" s="5" t="str">
        <f t="shared" si="1"/>
        <v>15 KW</v>
      </c>
      <c r="E9" s="1"/>
      <c r="F9" s="16">
        <f t="shared" si="7"/>
        <v>45784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45815</v>
      </c>
      <c r="L9" s="12">
        <f t="shared" si="4"/>
        <v>7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45755</v>
      </c>
      <c r="B10" s="12">
        <f t="shared" si="0"/>
        <v>3</v>
      </c>
      <c r="C10" s="20"/>
      <c r="D10" s="5" t="str">
        <f t="shared" si="1"/>
        <v/>
      </c>
      <c r="E10" s="1"/>
      <c r="F10" s="16">
        <f t="shared" si="7"/>
        <v>45785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45816</v>
      </c>
      <c r="L10" s="36">
        <f t="shared" si="4"/>
        <v>1</v>
      </c>
      <c r="M10" s="21" t="s">
        <v>14</v>
      </c>
      <c r="N10" s="5" t="str">
        <f t="shared" si="5"/>
        <v/>
      </c>
    </row>
    <row r="11" spans="1:14" ht="50" customHeight="1" thickBot="1" x14ac:dyDescent="0.25">
      <c r="A11" s="16">
        <f t="shared" si="6"/>
        <v>45756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45786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45817</v>
      </c>
      <c r="L11" s="26">
        <f t="shared" si="4"/>
        <v>2</v>
      </c>
      <c r="M11" s="20" t="s">
        <v>15</v>
      </c>
      <c r="N11" s="5" t="str">
        <f t="shared" si="5"/>
        <v>24 KW</v>
      </c>
    </row>
    <row r="12" spans="1:14" ht="50" customHeight="1" thickBot="1" x14ac:dyDescent="0.25">
      <c r="A12" s="16">
        <f t="shared" si="6"/>
        <v>45757</v>
      </c>
      <c r="B12" s="29">
        <f t="shared" si="0"/>
        <v>5</v>
      </c>
      <c r="C12" s="21"/>
      <c r="D12" s="5" t="str">
        <f t="shared" si="1"/>
        <v/>
      </c>
      <c r="E12" s="1"/>
      <c r="F12" s="16">
        <f t="shared" si="7"/>
        <v>45787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45818</v>
      </c>
      <c r="L12" s="12">
        <f t="shared" si="4"/>
        <v>3</v>
      </c>
      <c r="M12" s="20"/>
      <c r="N12" s="5" t="str">
        <f t="shared" si="5"/>
        <v/>
      </c>
    </row>
    <row r="13" spans="1:14" ht="50" customHeight="1" thickBot="1" x14ac:dyDescent="0.25">
      <c r="A13" s="16">
        <f t="shared" si="6"/>
        <v>45758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45788</v>
      </c>
      <c r="G13" s="12">
        <f t="shared" si="2"/>
        <v>1</v>
      </c>
      <c r="H13" s="21" t="s">
        <v>16</v>
      </c>
      <c r="I13" s="5" t="str">
        <f t="shared" si="3"/>
        <v/>
      </c>
      <c r="J13" s="1"/>
      <c r="K13" s="32">
        <f t="shared" si="8"/>
        <v>45819</v>
      </c>
      <c r="L13" s="33">
        <f t="shared" si="4"/>
        <v>4</v>
      </c>
      <c r="M13" s="34"/>
      <c r="N13" s="5" t="str">
        <f t="shared" si="5"/>
        <v/>
      </c>
    </row>
    <row r="14" spans="1:14" ht="50" customHeight="1" thickBot="1" x14ac:dyDescent="0.25">
      <c r="A14" s="16">
        <f t="shared" si="6"/>
        <v>45759</v>
      </c>
      <c r="B14" s="29">
        <f t="shared" si="0"/>
        <v>7</v>
      </c>
      <c r="C14" s="21"/>
      <c r="D14" s="5" t="str">
        <f t="shared" si="1"/>
        <v/>
      </c>
      <c r="E14" s="1"/>
      <c r="F14" s="16">
        <f t="shared" si="7"/>
        <v>45789</v>
      </c>
      <c r="G14" s="12">
        <f t="shared" si="2"/>
        <v>2</v>
      </c>
      <c r="H14" s="21"/>
      <c r="I14" s="5" t="str">
        <f t="shared" si="3"/>
        <v>20 KW</v>
      </c>
      <c r="J14" s="1"/>
      <c r="K14" s="16">
        <f t="shared" si="8"/>
        <v>45820</v>
      </c>
      <c r="L14" s="12">
        <f t="shared" si="4"/>
        <v>5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45760</v>
      </c>
      <c r="B15" s="29">
        <f t="shared" si="0"/>
        <v>1</v>
      </c>
      <c r="C15" s="21"/>
      <c r="D15" s="5" t="str">
        <f t="shared" si="1"/>
        <v/>
      </c>
      <c r="E15" s="1"/>
      <c r="F15" s="35">
        <f t="shared" si="7"/>
        <v>45790</v>
      </c>
      <c r="G15" s="36">
        <f t="shared" si="2"/>
        <v>3</v>
      </c>
      <c r="H15" s="31"/>
      <c r="I15" s="5" t="str">
        <f t="shared" si="3"/>
        <v/>
      </c>
      <c r="J15" s="1"/>
      <c r="K15" s="16">
        <f t="shared" si="8"/>
        <v>45821</v>
      </c>
      <c r="L15" s="12">
        <f t="shared" si="4"/>
        <v>6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45761</v>
      </c>
      <c r="B16" s="12">
        <f t="shared" si="0"/>
        <v>2</v>
      </c>
      <c r="C16" s="21"/>
      <c r="D16" s="5" t="str">
        <f t="shared" si="1"/>
        <v>16 KW</v>
      </c>
      <c r="E16" s="1"/>
      <c r="F16" s="16">
        <f t="shared" si="7"/>
        <v>45791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45822</v>
      </c>
      <c r="L16" s="12">
        <f t="shared" si="4"/>
        <v>7</v>
      </c>
      <c r="M16" s="21"/>
      <c r="N16" s="5" t="str">
        <f t="shared" si="5"/>
        <v/>
      </c>
    </row>
    <row r="17" spans="1:14" ht="50" customHeight="1" thickBot="1" x14ac:dyDescent="0.25">
      <c r="A17" s="35">
        <f t="shared" si="6"/>
        <v>45762</v>
      </c>
      <c r="B17" s="36">
        <f t="shared" si="0"/>
        <v>3</v>
      </c>
      <c r="C17" s="21"/>
      <c r="D17" s="5" t="str">
        <f t="shared" si="1"/>
        <v/>
      </c>
      <c r="E17" s="1"/>
      <c r="F17" s="16">
        <f t="shared" si="7"/>
        <v>45792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45823</v>
      </c>
      <c r="L17" s="12">
        <f t="shared" si="4"/>
        <v>1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45763</v>
      </c>
      <c r="B18" s="33">
        <f>WEEKDAY(A18,1)</f>
        <v>4</v>
      </c>
      <c r="C18" s="21"/>
      <c r="D18" s="5" t="str">
        <f t="shared" si="1"/>
        <v/>
      </c>
      <c r="E18" s="1"/>
      <c r="F18" s="16">
        <f t="shared" si="7"/>
        <v>45793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45824</v>
      </c>
      <c r="L18" s="12">
        <f t="shared" si="4"/>
        <v>2</v>
      </c>
      <c r="M18" s="21"/>
      <c r="N18" s="5" t="str">
        <f t="shared" si="5"/>
        <v>25 KW</v>
      </c>
    </row>
    <row r="19" spans="1:14" ht="50" customHeight="1" thickBot="1" x14ac:dyDescent="0.25">
      <c r="A19" s="16">
        <f t="shared" si="6"/>
        <v>45764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45794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45825</v>
      </c>
      <c r="L19" s="12">
        <f t="shared" si="4"/>
        <v>3</v>
      </c>
      <c r="M19" s="21"/>
      <c r="N19" s="5" t="str">
        <f t="shared" si="5"/>
        <v/>
      </c>
    </row>
    <row r="20" spans="1:14" ht="50" customHeight="1" thickBot="1" x14ac:dyDescent="0.25">
      <c r="A20" s="32">
        <f t="shared" si="6"/>
        <v>45765</v>
      </c>
      <c r="B20" s="26">
        <f t="shared" si="0"/>
        <v>6</v>
      </c>
      <c r="C20" s="21" t="s">
        <v>17</v>
      </c>
      <c r="D20" s="5" t="str">
        <f t="shared" si="1"/>
        <v/>
      </c>
      <c r="E20" s="1"/>
      <c r="F20" s="32">
        <f t="shared" si="7"/>
        <v>45795</v>
      </c>
      <c r="G20" s="36">
        <f t="shared" si="2"/>
        <v>1</v>
      </c>
      <c r="H20" s="21"/>
      <c r="I20" s="5" t="str">
        <f t="shared" si="3"/>
        <v/>
      </c>
      <c r="J20" s="1"/>
      <c r="K20" s="16">
        <f t="shared" si="8"/>
        <v>45826</v>
      </c>
      <c r="L20" s="12">
        <f t="shared" si="4"/>
        <v>4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45766</v>
      </c>
      <c r="B21" s="12">
        <f t="shared" si="0"/>
        <v>7</v>
      </c>
      <c r="C21" s="20"/>
      <c r="D21" s="5" t="str">
        <f t="shared" si="1"/>
        <v/>
      </c>
      <c r="E21" s="1"/>
      <c r="F21" s="16">
        <f t="shared" si="7"/>
        <v>45796</v>
      </c>
      <c r="G21" s="12">
        <f t="shared" si="2"/>
        <v>2</v>
      </c>
      <c r="H21" s="21"/>
      <c r="I21" s="5" t="str">
        <f t="shared" si="3"/>
        <v>21 KW</v>
      </c>
      <c r="J21" s="1"/>
      <c r="K21" s="16">
        <f t="shared" si="8"/>
        <v>45827</v>
      </c>
      <c r="L21" s="26">
        <f t="shared" si="4"/>
        <v>5</v>
      </c>
      <c r="M21" s="21" t="s">
        <v>18</v>
      </c>
      <c r="N21" s="5" t="str">
        <f t="shared" si="5"/>
        <v/>
      </c>
    </row>
    <row r="22" spans="1:14" ht="50" customHeight="1" thickBot="1" x14ac:dyDescent="0.25">
      <c r="A22" s="16">
        <f t="shared" si="6"/>
        <v>45767</v>
      </c>
      <c r="B22" s="12">
        <f t="shared" si="0"/>
        <v>1</v>
      </c>
      <c r="C22" s="21" t="s">
        <v>19</v>
      </c>
      <c r="D22" s="5" t="str">
        <f t="shared" si="1"/>
        <v/>
      </c>
      <c r="E22" s="1"/>
      <c r="F22" s="35">
        <f t="shared" si="7"/>
        <v>45797</v>
      </c>
      <c r="G22" s="36">
        <f t="shared" si="2"/>
        <v>3</v>
      </c>
      <c r="H22" s="21"/>
      <c r="I22" s="5" t="str">
        <f t="shared" si="3"/>
        <v/>
      </c>
      <c r="J22" s="1"/>
      <c r="K22" s="16">
        <f t="shared" si="8"/>
        <v>45828</v>
      </c>
      <c r="L22" s="12">
        <f t="shared" si="4"/>
        <v>6</v>
      </c>
      <c r="M22" s="20"/>
      <c r="N22" s="5" t="str">
        <f t="shared" si="5"/>
        <v/>
      </c>
    </row>
    <row r="23" spans="1:14" ht="50" customHeight="1" thickBot="1" x14ac:dyDescent="0.25">
      <c r="A23" s="16">
        <f t="shared" si="6"/>
        <v>45768</v>
      </c>
      <c r="B23" s="26">
        <f t="shared" si="0"/>
        <v>2</v>
      </c>
      <c r="C23" s="20" t="s">
        <v>20</v>
      </c>
      <c r="D23" s="5" t="str">
        <f t="shared" si="1"/>
        <v>17 KW</v>
      </c>
      <c r="E23" s="1"/>
      <c r="F23" s="32">
        <f t="shared" si="7"/>
        <v>45798</v>
      </c>
      <c r="G23" s="33">
        <f t="shared" si="2"/>
        <v>4</v>
      </c>
      <c r="H23" s="34"/>
      <c r="I23" s="5" t="str">
        <f t="shared" si="3"/>
        <v/>
      </c>
      <c r="J23" s="1"/>
      <c r="K23" s="16">
        <f t="shared" si="8"/>
        <v>45829</v>
      </c>
      <c r="L23" s="12">
        <f t="shared" si="4"/>
        <v>7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45769</v>
      </c>
      <c r="B24" s="12">
        <f t="shared" si="0"/>
        <v>3</v>
      </c>
      <c r="C24" s="20"/>
      <c r="D24" s="5" t="str">
        <f t="shared" si="1"/>
        <v/>
      </c>
      <c r="E24" s="1"/>
      <c r="F24" s="16">
        <f t="shared" si="7"/>
        <v>45799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45830</v>
      </c>
      <c r="L24" s="12">
        <f t="shared" si="4"/>
        <v>1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45770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45800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45831</v>
      </c>
      <c r="L25" s="12">
        <f t="shared" si="4"/>
        <v>2</v>
      </c>
      <c r="M25" s="21"/>
      <c r="N25" s="5" t="str">
        <f t="shared" si="5"/>
        <v>26 KW</v>
      </c>
    </row>
    <row r="26" spans="1:14" ht="50" customHeight="1" thickBot="1" x14ac:dyDescent="0.25">
      <c r="A26" s="16">
        <f t="shared" si="6"/>
        <v>45771</v>
      </c>
      <c r="B26" s="12">
        <f t="shared" si="0"/>
        <v>5</v>
      </c>
      <c r="C26" s="21"/>
      <c r="D26" s="5" t="str">
        <f t="shared" si="1"/>
        <v/>
      </c>
      <c r="E26" s="1"/>
      <c r="F26" s="35">
        <f t="shared" si="7"/>
        <v>45801</v>
      </c>
      <c r="G26" s="36">
        <f t="shared" si="2"/>
        <v>7</v>
      </c>
      <c r="H26" s="31"/>
      <c r="I26" s="5" t="str">
        <f t="shared" si="3"/>
        <v/>
      </c>
      <c r="J26" s="1"/>
      <c r="K26" s="16">
        <f t="shared" si="8"/>
        <v>45832</v>
      </c>
      <c r="L26" s="12">
        <f t="shared" si="4"/>
        <v>3</v>
      </c>
      <c r="M26" s="21"/>
      <c r="N26" s="5" t="str">
        <f t="shared" si="5"/>
        <v/>
      </c>
    </row>
    <row r="27" spans="1:14" ht="50" customHeight="1" thickBot="1" x14ac:dyDescent="0.25">
      <c r="A27" s="16">
        <f t="shared" si="6"/>
        <v>45772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45802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45833</v>
      </c>
      <c r="L27" s="12">
        <f t="shared" si="4"/>
        <v>4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45773</v>
      </c>
      <c r="B28" s="12">
        <f t="shared" si="0"/>
        <v>7</v>
      </c>
      <c r="C28" s="21"/>
      <c r="D28" s="5" t="str">
        <f t="shared" si="1"/>
        <v/>
      </c>
      <c r="E28" s="1"/>
      <c r="F28" s="32">
        <f t="shared" si="7"/>
        <v>45803</v>
      </c>
      <c r="G28" s="33">
        <f t="shared" si="2"/>
        <v>2</v>
      </c>
      <c r="H28" s="21"/>
      <c r="I28" s="5" t="str">
        <f t="shared" si="3"/>
        <v>22 KW</v>
      </c>
      <c r="J28" s="1"/>
      <c r="K28" s="16">
        <f t="shared" si="8"/>
        <v>45834</v>
      </c>
      <c r="L28" s="12">
        <f t="shared" si="4"/>
        <v>5</v>
      </c>
      <c r="M28" s="21"/>
      <c r="N28" s="5" t="str">
        <f t="shared" si="5"/>
        <v/>
      </c>
    </row>
    <row r="29" spans="1:14" ht="50" customHeight="1" thickBot="1" x14ac:dyDescent="0.25">
      <c r="A29" s="16">
        <f t="shared" si="6"/>
        <v>45774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45804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45835</v>
      </c>
      <c r="L29" s="12">
        <f t="shared" si="4"/>
        <v>6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45775</v>
      </c>
      <c r="B30" s="12">
        <f t="shared" si="0"/>
        <v>2</v>
      </c>
      <c r="C30" s="21" t="s">
        <v>21</v>
      </c>
      <c r="D30" s="5" t="str">
        <f t="shared" si="1"/>
        <v>18 KW</v>
      </c>
      <c r="E30" s="1"/>
      <c r="F30" s="16">
        <f t="shared" si="7"/>
        <v>45805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45836</v>
      </c>
      <c r="L30" s="12">
        <f t="shared" si="4"/>
        <v>7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45776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45806</v>
      </c>
      <c r="G31" s="26">
        <f t="shared" si="2"/>
        <v>5</v>
      </c>
      <c r="H31" s="21" t="s">
        <v>22</v>
      </c>
      <c r="I31" s="5" t="str">
        <f t="shared" si="3"/>
        <v/>
      </c>
      <c r="J31" s="1"/>
      <c r="K31" s="16">
        <f t="shared" si="8"/>
        <v>45837</v>
      </c>
      <c r="L31" s="12">
        <f t="shared" si="4"/>
        <v>1</v>
      </c>
      <c r="M31" s="21"/>
      <c r="N31" s="5" t="str">
        <f t="shared" si="5"/>
        <v/>
      </c>
    </row>
    <row r="32" spans="1:14" ht="50" customHeight="1" thickBot="1" x14ac:dyDescent="0.25">
      <c r="A32" s="16">
        <f t="shared" si="6"/>
        <v>45777</v>
      </c>
      <c r="B32" s="12">
        <f t="shared" si="0"/>
        <v>4</v>
      </c>
      <c r="C32" s="21"/>
      <c r="D32" s="5" t="str">
        <f t="shared" si="1"/>
        <v/>
      </c>
      <c r="E32" s="1"/>
      <c r="F32" s="35">
        <f t="shared" si="7"/>
        <v>45807</v>
      </c>
      <c r="G32" s="36">
        <f t="shared" si="2"/>
        <v>6</v>
      </c>
      <c r="H32" s="20"/>
      <c r="I32" s="5" t="str">
        <f t="shared" si="3"/>
        <v/>
      </c>
      <c r="J32" s="1"/>
      <c r="K32" s="16">
        <f t="shared" si="8"/>
        <v>45838</v>
      </c>
      <c r="L32" s="12">
        <f t="shared" si="4"/>
        <v>2</v>
      </c>
      <c r="M32" s="21"/>
      <c r="N32" s="5" t="str">
        <f t="shared" si="5"/>
        <v>27 KW</v>
      </c>
    </row>
    <row r="33" spans="1:14" ht="50" customHeight="1" thickBot="1" x14ac:dyDescent="0.25">
      <c r="A33" s="19"/>
      <c r="B33" s="13"/>
      <c r="C33" s="22"/>
      <c r="D33" s="6"/>
      <c r="E33" s="1"/>
      <c r="F33" s="16">
        <f t="shared" si="7"/>
        <v>45808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50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9" priority="1" operator="equal">
      <formula>1</formula>
    </cfRule>
  </conditionalFormatting>
  <conditionalFormatting sqref="G3:G33">
    <cfRule type="cellIs" dxfId="8" priority="4" operator="equal">
      <formula>1</formula>
    </cfRule>
  </conditionalFormatting>
  <conditionalFormatting sqref="L3:L33">
    <cfRule type="cellIs" dxfId="7" priority="2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zoomScale="90" zoomScaleNormal="9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0.832031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0.832031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0.832031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23</v>
      </c>
      <c r="I1" s="8"/>
      <c r="J1" s="8"/>
      <c r="K1" s="15"/>
      <c r="L1" s="8"/>
      <c r="M1" s="10">
        <f>A7</f>
        <v>45843</v>
      </c>
      <c r="N1" s="8"/>
    </row>
    <row r="2" spans="1:14" ht="47" customHeight="1" thickBot="1" x14ac:dyDescent="0.25">
      <c r="A2" s="41">
        <f>A3</f>
        <v>45839</v>
      </c>
      <c r="B2" s="41"/>
      <c r="C2" s="41"/>
      <c r="D2" s="41"/>
      <c r="E2" s="7"/>
      <c r="F2" s="41">
        <f>F3</f>
        <v>45870</v>
      </c>
      <c r="G2" s="41"/>
      <c r="H2" s="41"/>
      <c r="I2" s="41"/>
      <c r="J2" s="7"/>
      <c r="K2" s="41">
        <f>K3</f>
        <v>45901</v>
      </c>
      <c r="L2" s="41"/>
      <c r="M2" s="41"/>
      <c r="N2" s="41"/>
    </row>
    <row r="3" spans="1:14" ht="50" customHeight="1" thickBot="1" x14ac:dyDescent="0.25">
      <c r="A3" s="16">
        <f>'2. Quartal'!K32+1</f>
        <v>45839</v>
      </c>
      <c r="B3" s="12">
        <f>WEEKDAY(A3,1)</f>
        <v>3</v>
      </c>
      <c r="C3" s="24"/>
      <c r="D3" s="5" t="str">
        <f>IF(WEEKDAY(A3,2)=1,TRUNC((A3-WEEKDAY(A3,2)-DATE(YEAR(A3+4-WEEKDAY(A3,2)),1,-10))/7)&amp;" KW","")</f>
        <v/>
      </c>
      <c r="E3" s="4"/>
      <c r="F3" s="25">
        <f>A33+1</f>
        <v>45870</v>
      </c>
      <c r="G3" s="26">
        <f>WEEKDAY(F3,1)</f>
        <v>6</v>
      </c>
      <c r="H3" s="20" t="s">
        <v>24</v>
      </c>
      <c r="I3" s="5" t="str">
        <f>IF(WEEKDAY(F3,2)=1,TRUNC((F3-WEEKDAY(F3,2)-DATE(YEAR(F3+4-WEEKDAY(F3,2)),1,-10))/7)&amp;" KW","")</f>
        <v/>
      </c>
      <c r="J3" s="1"/>
      <c r="K3" s="16">
        <f>F33+1</f>
        <v>45901</v>
      </c>
      <c r="L3" s="12">
        <f>WEEKDAY(K3,1)</f>
        <v>2</v>
      </c>
      <c r="M3" s="21"/>
      <c r="N3" s="5" t="str">
        <f>IF(WEEKDAY(K3,2)=1,TRUNC((K3-WEEKDAY(K3,2)-DATE(YEAR(K3+4-WEEKDAY(K3,2)),1,-10))/7)&amp;" KW","")</f>
        <v>36 KW</v>
      </c>
    </row>
    <row r="4" spans="1:14" ht="50" customHeight="1" thickBot="1" x14ac:dyDescent="0.25">
      <c r="A4" s="16">
        <f>A3+1</f>
        <v>45840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45871</v>
      </c>
      <c r="G4" s="12">
        <f t="shared" ref="G4:G33" si="2">WEEKDAY(F4,1)</f>
        <v>7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45902</v>
      </c>
      <c r="L4" s="12">
        <f t="shared" ref="L4:L32" si="4">WEEKDAY(K4,1)</f>
        <v>3</v>
      </c>
      <c r="M4" s="21"/>
      <c r="N4" s="5" t="str">
        <f t="shared" ref="N4:N32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3" si="6">A4+1</f>
        <v>45841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45872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2" si="8">K4+1</f>
        <v>45903</v>
      </c>
      <c r="L5" s="12">
        <f t="shared" si="4"/>
        <v>4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45842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45873</v>
      </c>
      <c r="G6" s="12">
        <f t="shared" si="2"/>
        <v>2</v>
      </c>
      <c r="H6" s="21"/>
      <c r="I6" s="5" t="str">
        <f t="shared" si="3"/>
        <v>32 KW</v>
      </c>
      <c r="J6" s="1"/>
      <c r="K6" s="16">
        <f t="shared" si="8"/>
        <v>45904</v>
      </c>
      <c r="L6" s="12">
        <f t="shared" si="4"/>
        <v>5</v>
      </c>
      <c r="M6" s="21"/>
      <c r="N6" s="5" t="str">
        <f t="shared" si="5"/>
        <v/>
      </c>
    </row>
    <row r="7" spans="1:14" ht="50" customHeight="1" thickBot="1" x14ac:dyDescent="0.25">
      <c r="A7" s="16">
        <f t="shared" si="6"/>
        <v>45843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45874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45905</v>
      </c>
      <c r="L7" s="12">
        <f t="shared" si="4"/>
        <v>6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45844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45875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45906</v>
      </c>
      <c r="L8" s="12">
        <f t="shared" si="4"/>
        <v>7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45845</v>
      </c>
      <c r="B9" s="12">
        <f t="shared" si="0"/>
        <v>2</v>
      </c>
      <c r="C9" s="21"/>
      <c r="D9" s="5" t="str">
        <f t="shared" si="1"/>
        <v>28 KW</v>
      </c>
      <c r="E9" s="1"/>
      <c r="F9" s="16">
        <f t="shared" si="7"/>
        <v>45876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45907</v>
      </c>
      <c r="L9" s="12">
        <f t="shared" si="4"/>
        <v>1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45846</v>
      </c>
      <c r="B10" s="36">
        <f t="shared" si="0"/>
        <v>3</v>
      </c>
      <c r="C10" s="21"/>
      <c r="D10" s="5" t="str">
        <f t="shared" si="1"/>
        <v/>
      </c>
      <c r="E10" s="1"/>
      <c r="F10" s="16">
        <f t="shared" si="7"/>
        <v>45877</v>
      </c>
      <c r="G10" s="12">
        <f t="shared" si="2"/>
        <v>6</v>
      </c>
      <c r="H10" s="21"/>
      <c r="I10" s="5" t="str">
        <f t="shared" si="3"/>
        <v/>
      </c>
      <c r="J10" s="1"/>
      <c r="K10" s="16">
        <f t="shared" si="8"/>
        <v>45908</v>
      </c>
      <c r="L10" s="12">
        <f t="shared" si="4"/>
        <v>2</v>
      </c>
      <c r="M10" s="21"/>
      <c r="N10" s="5" t="str">
        <f t="shared" si="5"/>
        <v>37 KW</v>
      </c>
    </row>
    <row r="11" spans="1:14" ht="50" customHeight="1" thickBot="1" x14ac:dyDescent="0.25">
      <c r="A11" s="16">
        <f t="shared" si="6"/>
        <v>45847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45878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45909</v>
      </c>
      <c r="L11" s="12">
        <f t="shared" si="4"/>
        <v>3</v>
      </c>
      <c r="M11" s="20"/>
      <c r="N11" s="5" t="str">
        <f t="shared" si="5"/>
        <v/>
      </c>
    </row>
    <row r="12" spans="1:14" ht="50" customHeight="1" thickBot="1" x14ac:dyDescent="0.25">
      <c r="A12" s="16">
        <f t="shared" si="6"/>
        <v>45848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45879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45910</v>
      </c>
      <c r="L12" s="12">
        <f t="shared" si="4"/>
        <v>4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45849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45880</v>
      </c>
      <c r="G13" s="12">
        <f t="shared" si="2"/>
        <v>2</v>
      </c>
      <c r="H13" s="21"/>
      <c r="I13" s="5" t="str">
        <f t="shared" si="3"/>
        <v>33 KW</v>
      </c>
      <c r="J13" s="1"/>
      <c r="K13" s="16">
        <f t="shared" si="8"/>
        <v>45911</v>
      </c>
      <c r="L13" s="12">
        <f t="shared" si="4"/>
        <v>5</v>
      </c>
      <c r="M13" s="21"/>
      <c r="N13" s="5" t="str">
        <f t="shared" si="5"/>
        <v/>
      </c>
    </row>
    <row r="14" spans="1:14" ht="50" customHeight="1" thickBot="1" x14ac:dyDescent="0.25">
      <c r="A14" s="16">
        <f t="shared" si="6"/>
        <v>45850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45881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45912</v>
      </c>
      <c r="L14" s="12">
        <f t="shared" si="4"/>
        <v>6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45851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45882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45913</v>
      </c>
      <c r="L15" s="12">
        <f t="shared" si="4"/>
        <v>7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45852</v>
      </c>
      <c r="B16" s="12">
        <f t="shared" si="0"/>
        <v>2</v>
      </c>
      <c r="C16" s="21"/>
      <c r="D16" s="5" t="str">
        <f t="shared" si="1"/>
        <v>29 KW</v>
      </c>
      <c r="E16" s="1"/>
      <c r="F16" s="16">
        <f t="shared" si="7"/>
        <v>45883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45914</v>
      </c>
      <c r="L16" s="12">
        <f t="shared" si="4"/>
        <v>1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45853</v>
      </c>
      <c r="B17" s="12">
        <f t="shared" si="0"/>
        <v>3</v>
      </c>
      <c r="C17" s="21"/>
      <c r="D17" s="5" t="str">
        <f t="shared" si="1"/>
        <v/>
      </c>
      <c r="E17" s="1"/>
      <c r="F17" s="32">
        <f t="shared" si="7"/>
        <v>45884</v>
      </c>
      <c r="G17" s="26">
        <f t="shared" si="2"/>
        <v>6</v>
      </c>
      <c r="H17" s="20" t="s">
        <v>25</v>
      </c>
      <c r="I17" s="5" t="str">
        <f t="shared" si="3"/>
        <v/>
      </c>
      <c r="J17" s="1"/>
      <c r="K17" s="16">
        <f t="shared" si="8"/>
        <v>45915</v>
      </c>
      <c r="L17" s="12">
        <f t="shared" si="4"/>
        <v>2</v>
      </c>
      <c r="M17" s="21" t="s">
        <v>26</v>
      </c>
      <c r="N17" s="5" t="str">
        <f t="shared" si="5"/>
        <v>38 KW</v>
      </c>
    </row>
    <row r="18" spans="1:14" ht="50" customHeight="1" thickBot="1" x14ac:dyDescent="0.25">
      <c r="A18" s="16">
        <f t="shared" si="6"/>
        <v>45854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45885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45916</v>
      </c>
      <c r="L18" s="12">
        <f t="shared" si="4"/>
        <v>3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45855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45886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45917</v>
      </c>
      <c r="L19" s="12">
        <f t="shared" si="4"/>
        <v>4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45856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45887</v>
      </c>
      <c r="G20" s="12">
        <f t="shared" si="2"/>
        <v>2</v>
      </c>
      <c r="H20" s="21"/>
      <c r="I20" s="5" t="str">
        <f t="shared" si="3"/>
        <v>34 KW</v>
      </c>
      <c r="J20" s="1"/>
      <c r="K20" s="16">
        <f t="shared" si="8"/>
        <v>45918</v>
      </c>
      <c r="L20" s="12">
        <f t="shared" si="4"/>
        <v>5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45857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45888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45919</v>
      </c>
      <c r="L21" s="12">
        <f t="shared" si="4"/>
        <v>6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45858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45889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45920</v>
      </c>
      <c r="L22" s="12">
        <f t="shared" si="4"/>
        <v>7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45859</v>
      </c>
      <c r="B23" s="12">
        <f t="shared" si="0"/>
        <v>2</v>
      </c>
      <c r="C23" s="21"/>
      <c r="D23" s="5" t="str">
        <f t="shared" si="1"/>
        <v>30 KW</v>
      </c>
      <c r="E23" s="1"/>
      <c r="F23" s="16">
        <f t="shared" si="7"/>
        <v>45890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45921</v>
      </c>
      <c r="L23" s="12">
        <f t="shared" si="4"/>
        <v>1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45860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45891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45922</v>
      </c>
      <c r="L24" s="12">
        <f t="shared" si="4"/>
        <v>2</v>
      </c>
      <c r="M24" s="21"/>
      <c r="N24" s="5" t="str">
        <f t="shared" si="5"/>
        <v>39 KW</v>
      </c>
    </row>
    <row r="25" spans="1:14" ht="50" customHeight="1" thickBot="1" x14ac:dyDescent="0.25">
      <c r="A25" s="16">
        <f t="shared" si="6"/>
        <v>45861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45892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45923</v>
      </c>
      <c r="L25" s="12">
        <f t="shared" si="4"/>
        <v>3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45862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45893</v>
      </c>
      <c r="G26" s="12">
        <f t="shared" si="2"/>
        <v>1</v>
      </c>
      <c r="H26" s="21"/>
      <c r="I26" s="5" t="str">
        <f t="shared" si="3"/>
        <v/>
      </c>
      <c r="J26" s="1"/>
      <c r="K26" s="16">
        <f t="shared" si="8"/>
        <v>45924</v>
      </c>
      <c r="L26" s="12">
        <f t="shared" si="4"/>
        <v>4</v>
      </c>
      <c r="M26" s="21"/>
      <c r="N26" s="5" t="str">
        <f t="shared" si="5"/>
        <v/>
      </c>
    </row>
    <row r="27" spans="1:14" ht="50" customHeight="1" thickBot="1" x14ac:dyDescent="0.25">
      <c r="A27" s="16">
        <f t="shared" si="6"/>
        <v>45863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45894</v>
      </c>
      <c r="G27" s="12">
        <f t="shared" si="2"/>
        <v>2</v>
      </c>
      <c r="H27" s="21"/>
      <c r="I27" s="5" t="str">
        <f t="shared" si="3"/>
        <v>35 KW</v>
      </c>
      <c r="J27" s="1"/>
      <c r="K27" s="16">
        <f t="shared" si="8"/>
        <v>45925</v>
      </c>
      <c r="L27" s="12">
        <f t="shared" si="4"/>
        <v>5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45864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45895</v>
      </c>
      <c r="G28" s="12">
        <f t="shared" si="2"/>
        <v>3</v>
      </c>
      <c r="H28" s="21"/>
      <c r="I28" s="5" t="str">
        <f t="shared" si="3"/>
        <v/>
      </c>
      <c r="J28" s="1"/>
      <c r="K28" s="16">
        <f t="shared" si="8"/>
        <v>45926</v>
      </c>
      <c r="L28" s="12">
        <f t="shared" si="4"/>
        <v>6</v>
      </c>
      <c r="M28" s="21"/>
      <c r="N28" s="5" t="str">
        <f t="shared" si="5"/>
        <v/>
      </c>
    </row>
    <row r="29" spans="1:14" ht="50" customHeight="1" thickBot="1" x14ac:dyDescent="0.25">
      <c r="A29" s="16">
        <f t="shared" si="6"/>
        <v>45865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45896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45927</v>
      </c>
      <c r="L29" s="12">
        <f t="shared" si="4"/>
        <v>7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45866</v>
      </c>
      <c r="B30" s="12">
        <f t="shared" si="0"/>
        <v>2</v>
      </c>
      <c r="C30" s="21"/>
      <c r="D30" s="5" t="str">
        <f t="shared" si="1"/>
        <v>31 KW</v>
      </c>
      <c r="E30" s="1"/>
      <c r="F30" s="16">
        <f t="shared" si="7"/>
        <v>45897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45928</v>
      </c>
      <c r="L30" s="12">
        <f t="shared" si="4"/>
        <v>1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45867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45898</v>
      </c>
      <c r="G31" s="12">
        <f t="shared" si="2"/>
        <v>6</v>
      </c>
      <c r="H31" s="21"/>
      <c r="I31" s="5" t="str">
        <f t="shared" si="3"/>
        <v/>
      </c>
      <c r="J31" s="1"/>
      <c r="K31" s="16">
        <f t="shared" si="8"/>
        <v>45929</v>
      </c>
      <c r="L31" s="12">
        <f t="shared" si="4"/>
        <v>2</v>
      </c>
      <c r="M31" s="21"/>
      <c r="N31" s="5" t="str">
        <f t="shared" si="5"/>
        <v>40 KW</v>
      </c>
    </row>
    <row r="32" spans="1:14" ht="50" customHeight="1" thickBot="1" x14ac:dyDescent="0.25">
      <c r="A32" s="16">
        <f t="shared" si="6"/>
        <v>45868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45899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45930</v>
      </c>
      <c r="L32" s="12">
        <f t="shared" si="4"/>
        <v>3</v>
      </c>
      <c r="M32" s="21"/>
      <c r="N32" s="5" t="str">
        <f t="shared" si="5"/>
        <v/>
      </c>
    </row>
    <row r="33" spans="1:14" ht="50" customHeight="1" thickBot="1" x14ac:dyDescent="0.25">
      <c r="A33" s="16">
        <f t="shared" si="6"/>
        <v>45869</v>
      </c>
      <c r="B33" s="12">
        <f t="shared" si="0"/>
        <v>5</v>
      </c>
      <c r="C33" s="21"/>
      <c r="D33" s="5" t="str">
        <f t="shared" si="1"/>
        <v/>
      </c>
      <c r="E33" s="1"/>
      <c r="F33" s="16">
        <f t="shared" si="7"/>
        <v>45900</v>
      </c>
      <c r="G33" s="12">
        <f t="shared" si="2"/>
        <v>1</v>
      </c>
      <c r="H33" s="21"/>
      <c r="I33" s="5" t="str">
        <f t="shared" si="3"/>
        <v/>
      </c>
      <c r="K33" s="19"/>
      <c r="L33" s="13"/>
      <c r="M33" s="22"/>
      <c r="N33" s="6"/>
    </row>
    <row r="34" spans="1:14" ht="50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6" priority="1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G3:G33">
    <cfRule type="cellIs" dxfId="4" priority="5" operator="equal">
      <formula>1</formula>
    </cfRule>
  </conditionalFormatting>
  <conditionalFormatting sqref="L3:L33">
    <cfRule type="cellIs" dxfId="3" priority="3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zoomScale="90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0.832031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0.832031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0.832031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27</v>
      </c>
      <c r="I1" s="8"/>
      <c r="J1" s="8"/>
      <c r="K1" s="15"/>
      <c r="L1" s="8"/>
      <c r="M1" s="10">
        <f>A7</f>
        <v>45935</v>
      </c>
      <c r="N1" s="8"/>
    </row>
    <row r="2" spans="1:14" ht="47" customHeight="1" thickBot="1" x14ac:dyDescent="0.25">
      <c r="A2" s="41">
        <f>A3</f>
        <v>45931</v>
      </c>
      <c r="B2" s="41"/>
      <c r="C2" s="41"/>
      <c r="D2" s="41"/>
      <c r="E2" s="7"/>
      <c r="F2" s="41">
        <f>F3</f>
        <v>45962</v>
      </c>
      <c r="G2" s="41"/>
      <c r="H2" s="41"/>
      <c r="I2" s="41"/>
      <c r="J2" s="7"/>
      <c r="K2" s="41">
        <f>K3</f>
        <v>45992</v>
      </c>
      <c r="L2" s="41"/>
      <c r="M2" s="41"/>
      <c r="N2" s="41"/>
    </row>
    <row r="3" spans="1:14" ht="50" customHeight="1" thickBot="1" x14ac:dyDescent="0.25">
      <c r="A3" s="16">
        <f>'3. Quartal'!K32+1</f>
        <v>45931</v>
      </c>
      <c r="B3" s="12">
        <f>WEEKDAY(A3,1)</f>
        <v>4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45962</v>
      </c>
      <c r="G3" s="26">
        <f>WEEKDAY(F3,1)</f>
        <v>7</v>
      </c>
      <c r="H3" s="14" t="s">
        <v>28</v>
      </c>
      <c r="I3" s="5" t="str">
        <f>IF(WEEKDAY(F3,2)=1,TRUNC((F3-WEEKDAY(F3,2)-DATE(YEAR(F3+4-WEEKDAY(F3,2)),1,-10))/7)&amp;" KW","")</f>
        <v/>
      </c>
      <c r="J3" s="1"/>
      <c r="K3" s="16">
        <f>F32+1</f>
        <v>45992</v>
      </c>
      <c r="L3" s="12">
        <f>WEEKDAY(K3,1)</f>
        <v>2</v>
      </c>
      <c r="M3" s="21"/>
      <c r="N3" s="5" t="str">
        <f>IF(WEEKDAY(K3,2)=1,TRUNC((K3-WEEKDAY(K3,2)-DATE(YEAR(K3+4-WEEKDAY(K3,2)),1,-10))/7)&amp;" KW","")</f>
        <v>49 KW</v>
      </c>
    </row>
    <row r="4" spans="1:14" ht="50" customHeight="1" thickBot="1" x14ac:dyDescent="0.25">
      <c r="A4" s="16">
        <f>A3+1</f>
        <v>45932</v>
      </c>
      <c r="B4" s="11">
        <f t="shared" ref="B4:B33" si="0">WEEKDAY(A4,1)</f>
        <v>5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45963</v>
      </c>
      <c r="G4" s="12">
        <f t="shared" ref="G4:G32" si="2">WEEKDAY(F4,1)</f>
        <v>1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45993</v>
      </c>
      <c r="L4" s="12">
        <f t="shared" ref="L4:L33" si="4">WEEKDAY(K4,1)</f>
        <v>3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3" si="6">A4+1</f>
        <v>45933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2" si="7">F4+1</f>
        <v>45964</v>
      </c>
      <c r="G5" s="12">
        <f t="shared" si="2"/>
        <v>2</v>
      </c>
      <c r="H5" s="21"/>
      <c r="I5" s="5" t="str">
        <f t="shared" si="3"/>
        <v>45 KW</v>
      </c>
      <c r="J5" s="1"/>
      <c r="K5" s="16">
        <f t="shared" ref="K5:K33" si="8">K4+1</f>
        <v>45994</v>
      </c>
      <c r="L5" s="12">
        <f t="shared" si="4"/>
        <v>4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45934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45965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45995</v>
      </c>
      <c r="L6" s="12">
        <f t="shared" si="4"/>
        <v>5</v>
      </c>
      <c r="M6" s="21"/>
      <c r="N6" s="5" t="str">
        <f t="shared" si="5"/>
        <v/>
      </c>
    </row>
    <row r="7" spans="1:14" ht="50" customHeight="1" thickBot="1" x14ac:dyDescent="0.25">
      <c r="A7" s="16">
        <f t="shared" si="6"/>
        <v>45935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45966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45996</v>
      </c>
      <c r="L7" s="12">
        <f t="shared" si="4"/>
        <v>6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45936</v>
      </c>
      <c r="B8" s="12">
        <f t="shared" si="0"/>
        <v>2</v>
      </c>
      <c r="C8" s="21"/>
      <c r="D8" s="5" t="str">
        <f t="shared" si="1"/>
        <v>41 KW</v>
      </c>
      <c r="E8" s="3"/>
      <c r="F8" s="16">
        <f t="shared" si="7"/>
        <v>45967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45997</v>
      </c>
      <c r="L8" s="12">
        <f t="shared" si="4"/>
        <v>7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45937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45968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45998</v>
      </c>
      <c r="L9" s="12">
        <f t="shared" si="4"/>
        <v>1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45938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45969</v>
      </c>
      <c r="G10" s="12">
        <f t="shared" si="2"/>
        <v>7</v>
      </c>
      <c r="H10" s="21"/>
      <c r="I10" s="5" t="str">
        <f t="shared" si="3"/>
        <v/>
      </c>
      <c r="J10" s="1"/>
      <c r="K10" s="35">
        <f t="shared" si="8"/>
        <v>45999</v>
      </c>
      <c r="L10" s="36">
        <f t="shared" si="4"/>
        <v>2</v>
      </c>
      <c r="M10" s="14"/>
      <c r="N10" s="5" t="str">
        <f t="shared" si="5"/>
        <v>50 KW</v>
      </c>
    </row>
    <row r="11" spans="1:14" ht="50" customHeight="1" thickBot="1" x14ac:dyDescent="0.25">
      <c r="A11" s="16">
        <f t="shared" si="6"/>
        <v>45939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45970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46000</v>
      </c>
      <c r="L11" s="12">
        <f t="shared" si="4"/>
        <v>3</v>
      </c>
      <c r="M11" s="21"/>
      <c r="N11" s="5" t="str">
        <f t="shared" si="5"/>
        <v/>
      </c>
    </row>
    <row r="12" spans="1:14" ht="50" customHeight="1" thickBot="1" x14ac:dyDescent="0.25">
      <c r="A12" s="16">
        <f t="shared" si="6"/>
        <v>45940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45971</v>
      </c>
      <c r="G12" s="12">
        <f t="shared" si="2"/>
        <v>2</v>
      </c>
      <c r="H12" s="21"/>
      <c r="I12" s="5" t="str">
        <f t="shared" si="3"/>
        <v>46 KW</v>
      </c>
      <c r="J12" s="1"/>
      <c r="K12" s="16">
        <f t="shared" si="8"/>
        <v>46001</v>
      </c>
      <c r="L12" s="12">
        <f t="shared" si="4"/>
        <v>4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45941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45972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46002</v>
      </c>
      <c r="L13" s="12">
        <f t="shared" si="4"/>
        <v>5</v>
      </c>
      <c r="M13" s="21"/>
      <c r="N13" s="5" t="str">
        <f t="shared" si="5"/>
        <v/>
      </c>
    </row>
    <row r="14" spans="1:14" ht="50" customHeight="1" thickBot="1" x14ac:dyDescent="0.25">
      <c r="A14" s="16">
        <f t="shared" si="6"/>
        <v>45942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45973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46003</v>
      </c>
      <c r="L14" s="12">
        <f t="shared" si="4"/>
        <v>6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45943</v>
      </c>
      <c r="B15" s="12">
        <f t="shared" si="0"/>
        <v>2</v>
      </c>
      <c r="C15" s="21"/>
      <c r="D15" s="5" t="str">
        <f t="shared" si="1"/>
        <v>42 KW</v>
      </c>
      <c r="E15" s="1"/>
      <c r="F15" s="16">
        <f t="shared" si="7"/>
        <v>45974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46004</v>
      </c>
      <c r="L15" s="12">
        <f t="shared" si="4"/>
        <v>7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45944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45975</v>
      </c>
      <c r="G16" s="12">
        <f t="shared" si="2"/>
        <v>6</v>
      </c>
      <c r="H16" s="21"/>
      <c r="I16" s="5" t="str">
        <f t="shared" si="3"/>
        <v/>
      </c>
      <c r="J16" s="1"/>
      <c r="K16" s="16">
        <f t="shared" si="8"/>
        <v>46005</v>
      </c>
      <c r="L16" s="12">
        <f t="shared" si="4"/>
        <v>1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45945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45976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46006</v>
      </c>
      <c r="L17" s="12">
        <f t="shared" si="4"/>
        <v>2</v>
      </c>
      <c r="M17" s="21"/>
      <c r="N17" s="5" t="str">
        <f t="shared" si="5"/>
        <v>51 KW</v>
      </c>
    </row>
    <row r="18" spans="1:14" ht="50" customHeight="1" thickBot="1" x14ac:dyDescent="0.25">
      <c r="A18" s="16">
        <f t="shared" si="6"/>
        <v>45946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45977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46007</v>
      </c>
      <c r="L18" s="12">
        <f t="shared" si="4"/>
        <v>3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45947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45978</v>
      </c>
      <c r="G19" s="12">
        <f t="shared" si="2"/>
        <v>2</v>
      </c>
      <c r="H19" s="21"/>
      <c r="I19" s="5" t="str">
        <f t="shared" si="3"/>
        <v>47 KW</v>
      </c>
      <c r="J19" s="1"/>
      <c r="K19" s="16">
        <f t="shared" si="8"/>
        <v>46008</v>
      </c>
      <c r="L19" s="12">
        <f t="shared" si="4"/>
        <v>4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45948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45979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46009</v>
      </c>
      <c r="L20" s="12">
        <f t="shared" si="4"/>
        <v>5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45949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45980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46010</v>
      </c>
      <c r="L21" s="12">
        <f t="shared" si="4"/>
        <v>6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45950</v>
      </c>
      <c r="B22" s="12">
        <f t="shared" si="0"/>
        <v>2</v>
      </c>
      <c r="C22" s="21"/>
      <c r="D22" s="5" t="str">
        <f t="shared" si="1"/>
        <v>43 KW</v>
      </c>
      <c r="E22" s="1"/>
      <c r="F22" s="16">
        <f t="shared" si="7"/>
        <v>45981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46011</v>
      </c>
      <c r="L22" s="12">
        <f t="shared" si="4"/>
        <v>7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45951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45982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46012</v>
      </c>
      <c r="L23" s="12">
        <f t="shared" si="4"/>
        <v>1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45952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45983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46013</v>
      </c>
      <c r="L24" s="12">
        <f t="shared" si="4"/>
        <v>2</v>
      </c>
      <c r="M24" s="21"/>
      <c r="N24" s="5" t="str">
        <f t="shared" si="5"/>
        <v>52 KW</v>
      </c>
    </row>
    <row r="25" spans="1:14" ht="50" customHeight="1" thickBot="1" x14ac:dyDescent="0.25">
      <c r="A25" s="16">
        <f t="shared" si="6"/>
        <v>45953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45984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46014</v>
      </c>
      <c r="L25" s="12">
        <f t="shared" si="4"/>
        <v>3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45954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45985</v>
      </c>
      <c r="G26" s="12">
        <f t="shared" si="2"/>
        <v>2</v>
      </c>
      <c r="H26" s="21" t="s">
        <v>29</v>
      </c>
      <c r="I26" s="5" t="str">
        <f t="shared" si="3"/>
        <v>48 KW</v>
      </c>
      <c r="J26" s="1"/>
      <c r="K26" s="25">
        <f t="shared" si="8"/>
        <v>46015</v>
      </c>
      <c r="L26" s="12">
        <f t="shared" si="4"/>
        <v>4</v>
      </c>
      <c r="M26" s="14" t="s">
        <v>30</v>
      </c>
      <c r="N26" s="5" t="str">
        <f t="shared" si="5"/>
        <v/>
      </c>
    </row>
    <row r="27" spans="1:14" ht="50" customHeight="1" thickBot="1" x14ac:dyDescent="0.25">
      <c r="A27" s="16">
        <f t="shared" si="6"/>
        <v>45955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45986</v>
      </c>
      <c r="G27" s="12">
        <f t="shared" si="2"/>
        <v>3</v>
      </c>
      <c r="H27" s="21"/>
      <c r="I27" s="5" t="str">
        <f t="shared" si="3"/>
        <v/>
      </c>
      <c r="J27" s="1"/>
      <c r="K27" s="25">
        <f t="shared" si="8"/>
        <v>46016</v>
      </c>
      <c r="L27" s="26">
        <f t="shared" si="4"/>
        <v>5</v>
      </c>
      <c r="M27" s="14" t="s">
        <v>31</v>
      </c>
      <c r="N27" s="5" t="str">
        <f t="shared" si="5"/>
        <v/>
      </c>
    </row>
    <row r="28" spans="1:14" ht="50" customHeight="1" thickBot="1" x14ac:dyDescent="0.25">
      <c r="A28" s="16">
        <f t="shared" si="6"/>
        <v>45956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45987</v>
      </c>
      <c r="G28" s="12">
        <f t="shared" si="2"/>
        <v>4</v>
      </c>
      <c r="H28" s="21"/>
      <c r="I28" s="5" t="str">
        <f t="shared" si="3"/>
        <v/>
      </c>
      <c r="J28" s="1"/>
      <c r="K28" s="25">
        <f t="shared" si="8"/>
        <v>46017</v>
      </c>
      <c r="L28" s="26">
        <f t="shared" si="4"/>
        <v>6</v>
      </c>
      <c r="M28" s="14" t="s">
        <v>32</v>
      </c>
      <c r="N28" s="5" t="str">
        <f t="shared" si="5"/>
        <v/>
      </c>
    </row>
    <row r="29" spans="1:14" ht="50" customHeight="1" thickBot="1" x14ac:dyDescent="0.25">
      <c r="A29" s="16">
        <f t="shared" si="6"/>
        <v>45957</v>
      </c>
      <c r="B29" s="12">
        <f t="shared" si="0"/>
        <v>2</v>
      </c>
      <c r="C29" s="21"/>
      <c r="D29" s="5" t="str">
        <f t="shared" si="1"/>
        <v>44 KW</v>
      </c>
      <c r="E29" s="1"/>
      <c r="F29" s="16">
        <f t="shared" si="7"/>
        <v>45988</v>
      </c>
      <c r="G29" s="12">
        <f t="shared" si="2"/>
        <v>5</v>
      </c>
      <c r="H29" s="21"/>
      <c r="I29" s="5" t="str">
        <f t="shared" si="3"/>
        <v/>
      </c>
      <c r="J29" s="1"/>
      <c r="K29" s="16">
        <f t="shared" si="8"/>
        <v>46018</v>
      </c>
      <c r="L29" s="12">
        <f t="shared" si="4"/>
        <v>7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45958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45989</v>
      </c>
      <c r="G30" s="12">
        <f t="shared" si="2"/>
        <v>6</v>
      </c>
      <c r="H30" s="21" t="s">
        <v>33</v>
      </c>
      <c r="I30" s="5" t="str">
        <f t="shared" si="3"/>
        <v/>
      </c>
      <c r="J30" s="1"/>
      <c r="K30" s="16">
        <f t="shared" si="8"/>
        <v>46019</v>
      </c>
      <c r="L30" s="12">
        <f t="shared" si="4"/>
        <v>1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45959</v>
      </c>
      <c r="B31" s="12">
        <f t="shared" si="0"/>
        <v>4</v>
      </c>
      <c r="C31" s="21"/>
      <c r="D31" s="5" t="str">
        <f t="shared" si="1"/>
        <v/>
      </c>
      <c r="E31" s="1"/>
      <c r="F31" s="16">
        <f t="shared" si="7"/>
        <v>45990</v>
      </c>
      <c r="G31" s="12">
        <f t="shared" si="2"/>
        <v>7</v>
      </c>
      <c r="H31" s="21"/>
      <c r="I31" s="5" t="str">
        <f t="shared" si="3"/>
        <v/>
      </c>
      <c r="J31" s="1"/>
      <c r="K31" s="16">
        <f t="shared" si="8"/>
        <v>46020</v>
      </c>
      <c r="L31" s="12">
        <f t="shared" si="4"/>
        <v>2</v>
      </c>
      <c r="M31" s="21"/>
      <c r="N31" s="5" t="str">
        <f t="shared" si="5"/>
        <v>1 KW</v>
      </c>
    </row>
    <row r="32" spans="1:14" ht="50" customHeight="1" thickBot="1" x14ac:dyDescent="0.25">
      <c r="A32" s="16">
        <f t="shared" si="6"/>
        <v>45960</v>
      </c>
      <c r="B32" s="12">
        <f t="shared" si="0"/>
        <v>5</v>
      </c>
      <c r="C32" s="21"/>
      <c r="D32" s="5" t="str">
        <f t="shared" si="1"/>
        <v/>
      </c>
      <c r="E32" s="1"/>
      <c r="F32" s="16">
        <f t="shared" si="7"/>
        <v>45991</v>
      </c>
      <c r="G32" s="12">
        <f t="shared" si="2"/>
        <v>1</v>
      </c>
      <c r="H32" s="21"/>
      <c r="I32" s="5" t="str">
        <f t="shared" si="3"/>
        <v/>
      </c>
      <c r="J32" s="1"/>
      <c r="K32" s="16">
        <f t="shared" si="8"/>
        <v>46021</v>
      </c>
      <c r="L32" s="12">
        <f t="shared" si="4"/>
        <v>3</v>
      </c>
      <c r="M32" s="21"/>
      <c r="N32" s="5" t="str">
        <f t="shared" si="5"/>
        <v/>
      </c>
    </row>
    <row r="33" spans="1:14" ht="50" customHeight="1" thickBot="1" x14ac:dyDescent="0.25">
      <c r="A33" s="16">
        <f t="shared" si="6"/>
        <v>45961</v>
      </c>
      <c r="B33" s="12">
        <f t="shared" si="0"/>
        <v>6</v>
      </c>
      <c r="C33" s="14" t="s">
        <v>34</v>
      </c>
      <c r="D33" s="5" t="str">
        <f t="shared" si="1"/>
        <v/>
      </c>
      <c r="E33" s="1"/>
      <c r="F33" s="19"/>
      <c r="G33" s="13"/>
      <c r="H33" s="22"/>
      <c r="I33" s="6"/>
      <c r="K33" s="35">
        <f t="shared" si="8"/>
        <v>46022</v>
      </c>
      <c r="L33" s="36">
        <f t="shared" si="4"/>
        <v>4</v>
      </c>
      <c r="M33" s="14" t="s">
        <v>35</v>
      </c>
      <c r="N33" s="5" t="str">
        <f t="shared" si="5"/>
        <v/>
      </c>
    </row>
    <row r="34" spans="1:14" ht="50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2" priority="1" operator="equal">
      <formula>1</formula>
    </cfRule>
  </conditionalFormatting>
  <conditionalFormatting sqref="G3:G33">
    <cfRule type="cellIs" dxfId="1" priority="2" operator="equal">
      <formula>1</formula>
    </cfRule>
  </conditionalFormatting>
  <conditionalFormatting sqref="L3:L33">
    <cfRule type="cellIs" dxfId="0" priority="4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2025 Schweiz</dc:title>
  <dc:subject>Quartalskalender 2025</dc:subject>
  <dc:creator>https://schweiz-kalender.ch</dc:creator>
  <cp:keywords/>
  <dc:description>Quartalskalender 2025 Schweiz
https://schweiz-kalender.ch</dc:description>
  <cp:lastModifiedBy>Michael Muther</cp:lastModifiedBy>
  <cp:revision/>
  <dcterms:created xsi:type="dcterms:W3CDTF">2017-05-31T12:04:37Z</dcterms:created>
  <dcterms:modified xsi:type="dcterms:W3CDTF">2023-09-30T12:13:54Z</dcterms:modified>
  <cp:category>Kalender</cp:category>
  <cp:contentStatus/>
</cp:coreProperties>
</file>