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AB893BEC-6DBF-0947-9F42-356ED3E11F80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<sst xmlns="http://schemas.openxmlformats.org/spreadsheetml/2006/main" count="35" uniqueCount="35">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</sst>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1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80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164" fontId="17" fillId="0" borderId="4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  <xf numFmtId="167" fontId="13" fillId="6" borderId="0" xfId="0" applyNumberFormat="1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0" zoomScaleNormal="90" zoomScalePageLayoutView="8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40"/>
      <c r="B1" s="40"/>
      <c r="C1" s="40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46028</v>
      </c>
      <c r="N1" s="8"/>
    </row>
    <row r="2" spans="1:14" ht="47" customHeight="1" x14ac:dyDescent="0.2">
      <c r="A2" s="39" t="s">
        <v>1</v>
      </c>
      <c r="B2" s="39"/>
      <c r="C2" s="39"/>
      <c r="D2" s="39"/>
      <c r="E2" s="7"/>
      <c r="F2" s="39" t="s">
        <v>2</v>
      </c>
      <c r="G2" s="39"/>
      <c r="H2" s="39"/>
      <c r="I2" s="39"/>
      <c r="J2" s="7"/>
      <c r="K2" s="39" t="s">
        <v>3</v>
      </c>
      <c r="L2" s="39"/>
      <c r="M2" s="39"/>
      <c r="N2" s="39"/>
    </row>
    <row r="3" spans="1:14" ht="27.75" customHeight="1" thickBot="1" x14ac:dyDescent="0.25">
      <c r="A3" s="16">
        <v>46023</v>
      </c>
      <c r="B3" s="27">
        <f>WEEKDAY(A3,1)</f>
        <v>5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46054</v>
      </c>
      <c r="G3" s="12">
        <f>WEEKDAY(F3,1)</f>
        <v>1</v>
      </c>
      <c r="H3" s="21"/>
      <c r="I3" s="5" t="str">
        <f>IF(WEEKDAY(F3,2)=1,TRUNC((F3-WEEKDAY(F3,2)-DATE(YEAR(F3+4-WEEKDAY(F3,2)),1,-10))/7)&amp;" KW","")</f>
        <v/>
      </c>
      <c r="J3" s="1"/>
      <c r="K3" s="16">
        <f>F30+1</f>
        <v>46082</v>
      </c>
      <c r="L3" s="12">
        <f>WEEKDAY(K3,1)</f>
        <v>1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46024</v>
      </c>
      <c r="B4" s="28">
        <f t="shared" ref="B4:B33" si="0">WEEKDAY(A4,1)</f>
        <v>6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46055</v>
      </c>
      <c r="G4" s="12">
        <f t="shared" ref="G4:G30" si="2">WEEKDAY(F4,1)</f>
        <v>2</v>
      </c>
      <c r="H4" s="21"/>
      <c r="I4" s="5" t="str">
        <f t="shared" ref="I4:I33" si="3">IF(WEEKDAY(F4,2)=1,TRUNC((F4-WEEKDAY(F4,2)-DATE(YEAR(F4+4-WEEKDAY(F4,2)),1,-10))/7)&amp;" KW","")</f>
        <v>6 KW</v>
      </c>
      <c r="J4" s="1"/>
      <c r="K4" s="16">
        <f>K3+1</f>
        <v>46083</v>
      </c>
      <c r="L4" s="12">
        <f t="shared" ref="L4:L33" si="4">WEEKDAY(K4,1)</f>
        <v>2</v>
      </c>
      <c r="M4" s="21"/>
      <c r="N4" s="5" t="str">
        <f t="shared" ref="N4:N33" si="5">IF(WEEKDAY(K4,2)=1,TRUNC((K4-WEEKDAY(K4,2)-DATE(YEAR(K4+4-WEEKDAY(K4,2)),1,-10))/7)&amp;" KW","")</f>
        <v>10 KW</v>
      </c>
    </row>
    <row r="5" spans="1:14" ht="27.75" customHeight="1" thickBot="1" x14ac:dyDescent="0.25">
      <c r="A5" s="16">
        <f t="shared" ref="A5:A33" si="6">A4+1</f>
        <v>46025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0" si="7">F4+1</f>
        <v>46056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46084</v>
      </c>
      <c r="L5" s="12">
        <f t="shared" si="4"/>
        <v>3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46026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46057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46085</v>
      </c>
      <c r="L6" s="12">
        <f t="shared" si="4"/>
        <v>4</v>
      </c>
      <c r="M6" s="20"/>
      <c r="N6" s="5" t="str">
        <f t="shared" si="5"/>
        <v/>
      </c>
    </row>
    <row r="7" spans="1:14" ht="27.75" customHeight="1" thickBot="1" x14ac:dyDescent="0.25">
      <c r="A7" s="16">
        <f t="shared" si="6"/>
        <v>46027</v>
      </c>
      <c r="B7" s="12">
        <f t="shared" si="0"/>
        <v>2</v>
      </c>
      <c r="C7" s="21"/>
      <c r="D7" s="5" t="str">
        <f t="shared" si="1"/>
        <v>2 KW</v>
      </c>
      <c r="E7" s="1"/>
      <c r="F7" s="16">
        <f t="shared" si="7"/>
        <v>46058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46086</v>
      </c>
      <c r="L7" s="12">
        <f t="shared" si="4"/>
        <v>5</v>
      </c>
      <c r="M7" s="20"/>
      <c r="N7" s="5" t="str">
        <f t="shared" si="5"/>
        <v/>
      </c>
    </row>
    <row r="8" spans="1:14" ht="27.75" customHeight="1" thickBot="1" x14ac:dyDescent="0.25">
      <c r="A8" s="16">
        <f t="shared" si="6"/>
        <v>46028</v>
      </c>
      <c r="B8" s="12">
        <f t="shared" si="0"/>
        <v>3</v>
      </c>
      <c r="C8" s="20" t="s">
        <v>6</v>
      </c>
      <c r="D8" s="5" t="str">
        <f t="shared" si="1"/>
        <v/>
      </c>
      <c r="E8" s="3"/>
      <c r="F8" s="16">
        <f t="shared" si="7"/>
        <v>46059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46087</v>
      </c>
      <c r="L8" s="12">
        <f t="shared" si="4"/>
        <v>6</v>
      </c>
      <c r="M8" s="20"/>
      <c r="N8" s="5" t="str">
        <f t="shared" si="5"/>
        <v/>
      </c>
    </row>
    <row r="9" spans="1:14" ht="27.75" customHeight="1" thickBot="1" x14ac:dyDescent="0.25">
      <c r="A9" s="16">
        <f t="shared" si="6"/>
        <v>46029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46060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46088</v>
      </c>
      <c r="L9" s="12">
        <f t="shared" si="4"/>
        <v>7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46030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46061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46089</v>
      </c>
      <c r="L10" s="12">
        <f t="shared" si="4"/>
        <v>1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46031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46062</v>
      </c>
      <c r="G11" s="12">
        <f t="shared" si="2"/>
        <v>2</v>
      </c>
      <c r="H11" s="21"/>
      <c r="I11" s="5" t="str">
        <f t="shared" si="3"/>
        <v>7 KW</v>
      </c>
      <c r="J11" s="1"/>
      <c r="K11" s="16">
        <f t="shared" si="8"/>
        <v>46090</v>
      </c>
      <c r="L11" s="12">
        <f t="shared" si="4"/>
        <v>2</v>
      </c>
      <c r="M11" s="21"/>
      <c r="N11" s="5" t="str">
        <f t="shared" si="5"/>
        <v>11 KW</v>
      </c>
    </row>
    <row r="12" spans="1:14" ht="27.75" customHeight="1" thickBot="1" x14ac:dyDescent="0.25">
      <c r="A12" s="16">
        <f t="shared" si="6"/>
        <v>46032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46063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46091</v>
      </c>
      <c r="L12" s="12">
        <f t="shared" si="4"/>
        <v>3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46033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46064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46092</v>
      </c>
      <c r="L13" s="12">
        <f t="shared" si="4"/>
        <v>4</v>
      </c>
      <c r="M13" s="20"/>
      <c r="N13" s="5" t="str">
        <f t="shared" si="5"/>
        <v/>
      </c>
    </row>
    <row r="14" spans="1:14" ht="27.75" customHeight="1" thickBot="1" x14ac:dyDescent="0.25">
      <c r="A14" s="16">
        <f t="shared" si="6"/>
        <v>46034</v>
      </c>
      <c r="B14" s="12">
        <f t="shared" si="0"/>
        <v>2</v>
      </c>
      <c r="C14" s="21"/>
      <c r="D14" s="5" t="str">
        <f t="shared" si="1"/>
        <v>3 KW</v>
      </c>
      <c r="E14" s="1"/>
      <c r="F14" s="16">
        <f t="shared" si="7"/>
        <v>46065</v>
      </c>
      <c r="G14" s="12">
        <f t="shared" si="2"/>
        <v>5</v>
      </c>
      <c r="H14" s="21" t="s">
        <v>7</v>
      </c>
      <c r="I14" s="5" t="str">
        <f t="shared" si="3"/>
        <v/>
      </c>
      <c r="J14" s="1"/>
      <c r="K14" s="16">
        <f t="shared" si="8"/>
        <v>46093</v>
      </c>
      <c r="L14" s="12">
        <f t="shared" si="4"/>
        <v>5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46035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46066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46094</v>
      </c>
      <c r="L15" s="12">
        <f t="shared" si="4"/>
        <v>6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46036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46067</v>
      </c>
      <c r="G16" s="12">
        <f t="shared" si="2"/>
        <v>7</v>
      </c>
      <c r="H16" s="21" t="s">
        <v>8</v>
      </c>
      <c r="I16" s="5" t="str">
        <f t="shared" si="3"/>
        <v/>
      </c>
      <c r="J16" s="1"/>
      <c r="K16" s="16">
        <f t="shared" si="8"/>
        <v>46095</v>
      </c>
      <c r="L16" s="12">
        <f t="shared" si="4"/>
        <v>7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46037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46068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46096</v>
      </c>
      <c r="L17" s="12">
        <f t="shared" si="4"/>
        <v>1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46038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46069</v>
      </c>
      <c r="G18" s="12">
        <f t="shared" si="2"/>
        <v>2</v>
      </c>
      <c r="H18" s="21"/>
      <c r="I18" s="5" t="str">
        <f t="shared" si="3"/>
        <v>8 KW</v>
      </c>
      <c r="J18" s="1"/>
      <c r="K18" s="16">
        <f t="shared" si="8"/>
        <v>46097</v>
      </c>
      <c r="L18" s="12">
        <f t="shared" si="4"/>
        <v>2</v>
      </c>
      <c r="M18" s="21"/>
      <c r="N18" s="5" t="str">
        <f t="shared" si="5"/>
        <v>12 KW</v>
      </c>
    </row>
    <row r="19" spans="1:14" ht="27.75" customHeight="1" x14ac:dyDescent="0.2">
      <c r="A19" s="16">
        <f t="shared" si="6"/>
        <v>46039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46070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46098</v>
      </c>
      <c r="L19" s="12">
        <f t="shared" si="4"/>
        <v>3</v>
      </c>
      <c r="M19" s="21"/>
      <c r="N19" s="5" t="str">
        <f t="shared" si="5"/>
        <v/>
      </c>
    </row>
    <row r="20" spans="1:14" ht="27.75" customHeight="1" x14ac:dyDescent="0.2">
      <c r="A20" s="16">
        <f t="shared" si="6"/>
        <v>46040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46071</v>
      </c>
      <c r="G20" s="12">
        <f t="shared" si="2"/>
        <v>4</v>
      </c>
      <c r="H20" s="21" t="s">
        <v>9</v>
      </c>
      <c r="I20" s="5" t="str">
        <f t="shared" si="3"/>
        <v/>
      </c>
      <c r="J20" s="1"/>
      <c r="K20" s="16">
        <f t="shared" si="8"/>
        <v>46099</v>
      </c>
      <c r="L20" s="12">
        <f t="shared" si="4"/>
        <v>4</v>
      </c>
      <c r="M20" s="21"/>
      <c r="N20" s="5" t="str">
        <f t="shared" si="5"/>
        <v/>
      </c>
    </row>
    <row r="21" spans="1:14" ht="27.75" customHeight="1" x14ac:dyDescent="0.2">
      <c r="A21" s="16">
        <f t="shared" si="6"/>
        <v>46041</v>
      </c>
      <c r="B21" s="12">
        <f t="shared" si="0"/>
        <v>2</v>
      </c>
      <c r="C21" s="21"/>
      <c r="D21" s="5" t="str">
        <f t="shared" si="1"/>
        <v>4 KW</v>
      </c>
      <c r="E21" s="1"/>
      <c r="F21" s="16">
        <f t="shared" si="7"/>
        <v>46072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46100</v>
      </c>
      <c r="L21" s="12">
        <f t="shared" si="4"/>
        <v>5</v>
      </c>
      <c r="M21" s="21" t="s">
        <v>10</v>
      </c>
      <c r="N21" s="5" t="str">
        <f t="shared" si="5"/>
        <v/>
      </c>
    </row>
    <row r="22" spans="1:14" ht="27.75" customHeight="1" x14ac:dyDescent="0.2">
      <c r="A22" s="16">
        <f t="shared" si="6"/>
        <v>46042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46073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46101</v>
      </c>
      <c r="L22" s="12">
        <f t="shared" si="4"/>
        <v>6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46043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46074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46102</v>
      </c>
      <c r="L23" s="12">
        <f t="shared" si="4"/>
        <v>7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46044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46075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46103</v>
      </c>
      <c r="L24" s="12">
        <f t="shared" si="4"/>
        <v>1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46045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46076</v>
      </c>
      <c r="G25" s="12">
        <f t="shared" si="2"/>
        <v>2</v>
      </c>
      <c r="H25" s="21"/>
      <c r="I25" s="5" t="str">
        <f t="shared" si="3"/>
        <v>9 KW</v>
      </c>
      <c r="J25" s="1"/>
      <c r="K25" s="16">
        <f t="shared" si="8"/>
        <v>46104</v>
      </c>
      <c r="L25" s="12">
        <f t="shared" si="4"/>
        <v>2</v>
      </c>
      <c r="M25" s="21"/>
      <c r="N25" s="5" t="str">
        <f t="shared" si="5"/>
        <v>13 KW</v>
      </c>
    </row>
    <row r="26" spans="1:14" ht="27.75" customHeight="1" thickBot="1" x14ac:dyDescent="0.25">
      <c r="A26" s="16">
        <f t="shared" si="6"/>
        <v>46046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46077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46105</v>
      </c>
      <c r="L26" s="12">
        <f t="shared" si="4"/>
        <v>3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46047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46078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46106</v>
      </c>
      <c r="L27" s="12">
        <f t="shared" si="4"/>
        <v>4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46048</v>
      </c>
      <c r="B28" s="12">
        <f t="shared" si="0"/>
        <v>2</v>
      </c>
      <c r="C28" s="21"/>
      <c r="D28" s="5" t="str">
        <f t="shared" si="1"/>
        <v>5 KW</v>
      </c>
      <c r="E28" s="1"/>
      <c r="F28" s="16">
        <f t="shared" si="7"/>
        <v>46079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46107</v>
      </c>
      <c r="L28" s="12">
        <f t="shared" si="4"/>
        <v>5</v>
      </c>
      <c r="M28" s="21"/>
      <c r="N28" s="5" t="str">
        <f t="shared" si="5"/>
        <v/>
      </c>
    </row>
    <row r="29" spans="1:14" ht="27.75" customHeight="1" x14ac:dyDescent="0.2">
      <c r="A29" s="16">
        <f t="shared" si="6"/>
        <v>46049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46080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46108</v>
      </c>
      <c r="L29" s="12">
        <f t="shared" si="4"/>
        <v>6</v>
      </c>
      <c r="M29" s="21"/>
      <c r="N29" s="5" t="str">
        <f t="shared" si="5"/>
        <v/>
      </c>
    </row>
    <row r="30" spans="1:14" ht="27.75" customHeight="1" x14ac:dyDescent="0.2">
      <c r="A30" s="16">
        <f t="shared" si="6"/>
        <v>46050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46081</v>
      </c>
      <c r="G30" s="12">
        <f t="shared" si="2"/>
        <v>7</v>
      </c>
      <c r="H30" s="20"/>
      <c r="I30" s="5" t="str">
        <f t="shared" si="3"/>
        <v/>
      </c>
      <c r="J30" s="1"/>
      <c r="K30" s="16">
        <f t="shared" si="8"/>
        <v>46109</v>
      </c>
      <c r="L30" s="12">
        <f t="shared" si="4"/>
        <v>7</v>
      </c>
      <c r="M30" s="21"/>
      <c r="N30" s="5" t="str">
        <f t="shared" si="5"/>
        <v/>
      </c>
    </row>
    <row r="31" spans="1:14" ht="27.75" customHeight="1" x14ac:dyDescent="0.2">
      <c r="A31" s="16">
        <f t="shared" si="6"/>
        <v>46051</v>
      </c>
      <c r="B31" s="12">
        <f t="shared" si="0"/>
        <v>5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46110</v>
      </c>
      <c r="L31" s="12">
        <f t="shared" si="4"/>
        <v>1</v>
      </c>
      <c r="M31" s="21"/>
      <c r="N31" s="5" t="str">
        <f t="shared" si="5"/>
        <v/>
      </c>
    </row>
    <row r="32" spans="1:14" ht="27.75" customHeight="1" x14ac:dyDescent="0.2">
      <c r="A32" s="16">
        <f t="shared" si="6"/>
        <v>46052</v>
      </c>
      <c r="B32" s="12">
        <f t="shared" si="0"/>
        <v>6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46111</v>
      </c>
      <c r="L32" s="12">
        <f t="shared" si="4"/>
        <v>2</v>
      </c>
      <c r="M32" s="21"/>
      <c r="N32" s="5" t="str">
        <f t="shared" si="5"/>
        <v>14 KW</v>
      </c>
    </row>
    <row r="33" spans="1:14" ht="27.75" customHeight="1" thickBot="1" x14ac:dyDescent="0.25">
      <c r="A33" s="16">
        <f t="shared" si="6"/>
        <v>46053</v>
      </c>
      <c r="B33" s="12">
        <f t="shared" si="0"/>
        <v>7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46112</v>
      </c>
      <c r="L33" s="12">
        <f t="shared" si="4"/>
        <v>3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8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46117</v>
      </c>
      <c r="N1" s="8"/>
    </row>
    <row r="2" spans="1:14" ht="47" customHeight="1" thickBot="1" x14ac:dyDescent="0.25">
      <c r="A2" s="41">
        <f>A3</f>
        <v>46113</v>
      </c>
      <c r="B2" s="41"/>
      <c r="C2" s="41"/>
      <c r="D2" s="41"/>
      <c r="E2" s="7"/>
      <c r="F2" s="41">
        <f>F3</f>
        <v>46143</v>
      </c>
      <c r="G2" s="41"/>
      <c r="H2" s="41"/>
      <c r="I2" s="41"/>
      <c r="J2" s="7"/>
      <c r="K2" s="41">
        <f>K3</f>
        <v>46174</v>
      </c>
      <c r="L2" s="41"/>
      <c r="M2" s="41"/>
      <c r="N2" s="41"/>
    </row>
    <row r="3" spans="1:14" ht="27.75" customHeight="1" thickBot="1" x14ac:dyDescent="0.25">
      <c r="A3" s="35">
        <f>'1. Quartal'!K33+1</f>
        <v>46113</v>
      </c>
      <c r="B3" s="36">
        <f>WEEKDAY(A3,1)</f>
        <v>4</v>
      </c>
      <c r="C3" s="21"/>
      <c r="D3" s="5" t="str">
        <f>IF(WEEKDAY(A3,2)=1,TRUNC((A3-WEEKDAY(A3,2)-DATE(YEAR(A3+4-WEEKDAY(A3,2)),1,-10))/7)&amp;" KW","")</f>
        <v/>
      </c>
      <c r="E3" s="4"/>
      <c r="F3" s="16">
        <f>A32+1</f>
        <v>46143</v>
      </c>
      <c r="G3" s="26">
        <f>WEEKDAY(F3,1)</f>
        <v>6</v>
      </c>
      <c r="H3" s="21" t="s">
        <v>12</v>
      </c>
      <c r="I3" s="5" t="str">
        <f>IF(WEEKDAY(F3,2)=1,TRUNC((F3-WEEKDAY(F3,2)-DATE(YEAR(F3+4-WEEKDAY(F3,2)),1,-10))/7)&amp;" KW","")</f>
        <v/>
      </c>
      <c r="J3" s="1"/>
      <c r="K3" s="32">
        <f>F33+1</f>
        <v>46174</v>
      </c>
      <c r="L3" s="33">
        <f>WEEKDAY(K3,1)</f>
        <v>2</v>
      </c>
      <c r="M3" s="21"/>
      <c r="N3" s="5" t="str">
        <f>IF(WEEKDAY(K3,2)=1,TRUNC((K3-WEEKDAY(K3,2)-DATE(YEAR(K3+4-WEEKDAY(K3,2)),1,-10))/7)&amp;" KW","")</f>
        <v>23 KW</v>
      </c>
    </row>
    <row r="4" spans="1:14" ht="27.75" customHeight="1" thickBot="1" x14ac:dyDescent="0.25">
      <c r="A4" s="35">
        <f>A3+1</f>
        <v>46114</v>
      </c>
      <c r="B4" s="37">
        <f t="shared" ref="B4:B32" si="0">WEEKDAY(A4,1)</f>
        <v>5</v>
      </c>
      <c r="C4" s="30"/>
      <c r="D4" s="5" t="str">
        <f t="shared" ref="D4:D32" si="1">IF(WEEKDAY(A4,2)=1,TRUNC((A4-WEEKDAY(A4,2)-DATE(YEAR(A4+4-WEEKDAY(A4,2)),1,-10))/7)&amp;" KW","")</f>
        <v/>
      </c>
      <c r="E4" s="1"/>
      <c r="F4" s="16">
        <f>F3+1</f>
        <v>46144</v>
      </c>
      <c r="G4" s="12">
        <f t="shared" ref="G4:G33" si="2">WEEKDAY(F4,1)</f>
        <v>7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46175</v>
      </c>
      <c r="L4" s="12">
        <f t="shared" ref="L4:L32" si="4">WEEKDAY(K4,1)</f>
        <v>3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2" si="6">A4+1</f>
        <v>46115</v>
      </c>
      <c r="B5" s="26">
        <f t="shared" si="0"/>
        <v>6</v>
      </c>
      <c r="C5" s="21" t="s">
        <v>13</v>
      </c>
      <c r="D5" s="5" t="str">
        <f t="shared" si="1"/>
        <v/>
      </c>
      <c r="E5" s="1"/>
      <c r="F5" s="16">
        <f t="shared" ref="F5:F33" si="7">F4+1</f>
        <v>46145</v>
      </c>
      <c r="G5" s="12">
        <f t="shared" si="2"/>
        <v>1</v>
      </c>
      <c r="H5" s="21"/>
      <c r="I5" s="5" t="str">
        <f t="shared" si="3"/>
        <v/>
      </c>
      <c r="J5" s="1"/>
      <c r="K5" s="35">
        <f t="shared" ref="K5:K32" si="8">K4+1</f>
        <v>46176</v>
      </c>
      <c r="L5" s="36">
        <f t="shared" si="4"/>
        <v>4</v>
      </c>
      <c r="M5" s="31"/>
      <c r="N5" s="5" t="str">
        <f t="shared" si="5"/>
        <v/>
      </c>
    </row>
    <row r="6" spans="1:14" ht="27.75" customHeight="1" thickBot="1" x14ac:dyDescent="0.25">
      <c r="A6" s="35">
        <f t="shared" si="6"/>
        <v>46116</v>
      </c>
      <c r="B6" s="36">
        <f t="shared" si="0"/>
        <v>7</v>
      </c>
      <c r="C6" s="38"/>
      <c r="D6" s="5" t="str">
        <f t="shared" si="1"/>
        <v/>
      </c>
      <c r="E6" s="1"/>
      <c r="F6" s="16">
        <f t="shared" si="7"/>
        <v>46146</v>
      </c>
      <c r="G6" s="12">
        <f t="shared" si="2"/>
        <v>2</v>
      </c>
      <c r="H6" s="21"/>
      <c r="I6" s="5" t="str">
        <f t="shared" si="3"/>
        <v>19 KW</v>
      </c>
      <c r="J6" s="1"/>
      <c r="K6" s="16">
        <f t="shared" si="8"/>
        <v>46177</v>
      </c>
      <c r="L6" s="26">
        <f t="shared" si="4"/>
        <v>5</v>
      </c>
      <c r="M6" s="21" t="s">
        <v>14</v>
      </c>
      <c r="N6" s="5" t="str">
        <f t="shared" si="5"/>
        <v/>
      </c>
    </row>
    <row r="7" spans="1:14" ht="27.75" customHeight="1" thickBot="1" x14ac:dyDescent="0.25">
      <c r="A7" s="35">
        <f t="shared" si="6"/>
        <v>46117</v>
      </c>
      <c r="B7" s="36">
        <f t="shared" si="0"/>
        <v>1</v>
      </c>
      <c r="C7" s="31" t="s">
        <v>15</v>
      </c>
      <c r="D7" s="5" t="str">
        <f t="shared" si="1"/>
        <v/>
      </c>
      <c r="E7" s="1"/>
      <c r="F7" s="16">
        <f t="shared" si="7"/>
        <v>46147</v>
      </c>
      <c r="G7" s="12">
        <f t="shared" si="2"/>
        <v>3</v>
      </c>
      <c r="H7" s="21"/>
      <c r="I7" s="5" t="str">
        <f t="shared" si="3"/>
        <v/>
      </c>
      <c r="J7" s="1"/>
      <c r="K7" s="16">
        <f t="shared" si="8"/>
        <v>46178</v>
      </c>
      <c r="L7" s="12">
        <f t="shared" si="4"/>
        <v>6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46118</v>
      </c>
      <c r="B8" s="26">
        <f t="shared" si="0"/>
        <v>2</v>
      </c>
      <c r="C8" s="21" t="s">
        <v>16</v>
      </c>
      <c r="D8" s="5" t="str">
        <f t="shared" si="1"/>
        <v>15 KW</v>
      </c>
      <c r="E8" s="3"/>
      <c r="F8" s="16">
        <f t="shared" si="7"/>
        <v>46148</v>
      </c>
      <c r="G8" s="12">
        <f t="shared" si="2"/>
        <v>4</v>
      </c>
      <c r="H8" s="21"/>
      <c r="I8" s="5" t="str">
        <f t="shared" si="3"/>
        <v/>
      </c>
      <c r="J8" s="1"/>
      <c r="K8" s="32">
        <f t="shared" si="8"/>
        <v>46179</v>
      </c>
      <c r="L8" s="33">
        <f t="shared" si="4"/>
        <v>7</v>
      </c>
      <c r="M8" s="21"/>
      <c r="N8" s="5" t="str">
        <f t="shared" si="5"/>
        <v/>
      </c>
    </row>
    <row r="9" spans="1:14" ht="27.75" customHeight="1" thickBot="1" x14ac:dyDescent="0.25">
      <c r="A9" s="16">
        <f t="shared" si="6"/>
        <v>46119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46149</v>
      </c>
      <c r="G9" s="12">
        <f t="shared" si="2"/>
        <v>5</v>
      </c>
      <c r="H9" s="21"/>
      <c r="I9" s="5" t="str">
        <f t="shared" si="3"/>
        <v/>
      </c>
      <c r="J9" s="1"/>
      <c r="K9" s="16">
        <f t="shared" si="8"/>
        <v>46180</v>
      </c>
      <c r="L9" s="12">
        <f t="shared" si="4"/>
        <v>1</v>
      </c>
      <c r="M9" s="21" t="s">
        <v>17</v>
      </c>
      <c r="N9" s="5" t="str">
        <f t="shared" si="5"/>
        <v/>
      </c>
    </row>
    <row r="10" spans="1:14" ht="27.75" customHeight="1" thickBot="1" x14ac:dyDescent="0.25">
      <c r="A10" s="16">
        <f t="shared" si="6"/>
        <v>46120</v>
      </c>
      <c r="B10" s="12">
        <f t="shared" si="0"/>
        <v>4</v>
      </c>
      <c r="C10" s="20"/>
      <c r="D10" s="5" t="str">
        <f t="shared" si="1"/>
        <v/>
      </c>
      <c r="E10" s="1"/>
      <c r="F10" s="16">
        <f t="shared" si="7"/>
        <v>46150</v>
      </c>
      <c r="G10" s="12">
        <f t="shared" si="2"/>
        <v>6</v>
      </c>
      <c r="H10" s="21"/>
      <c r="I10" s="5" t="str">
        <f t="shared" si="3"/>
        <v/>
      </c>
      <c r="J10" s="1"/>
      <c r="K10" s="16">
        <f t="shared" si="8"/>
        <v>46181</v>
      </c>
      <c r="L10" s="36">
        <f t="shared" si="4"/>
        <v>2</v>
      </c>
      <c r="M10" s="21"/>
      <c r="N10" s="5" t="str">
        <f t="shared" si="5"/>
        <v>24 KW</v>
      </c>
    </row>
    <row r="11" spans="1:14" ht="27.75" customHeight="1" thickBot="1" x14ac:dyDescent="0.25">
      <c r="A11" s="16">
        <f t="shared" si="6"/>
        <v>46121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46151</v>
      </c>
      <c r="G11" s="12">
        <f t="shared" si="2"/>
        <v>7</v>
      </c>
      <c r="H11" s="21"/>
      <c r="I11" s="5" t="str">
        <f t="shared" si="3"/>
        <v/>
      </c>
      <c r="J11" s="1"/>
      <c r="K11" s="16">
        <f t="shared" si="8"/>
        <v>46182</v>
      </c>
      <c r="L11" s="29">
        <f t="shared" si="4"/>
        <v>3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46122</v>
      </c>
      <c r="B12" s="29">
        <f t="shared" si="0"/>
        <v>6</v>
      </c>
      <c r="C12" s="21"/>
      <c r="D12" s="5" t="str">
        <f t="shared" si="1"/>
        <v/>
      </c>
      <c r="E12" s="1"/>
      <c r="F12" s="16">
        <f t="shared" si="7"/>
        <v>46152</v>
      </c>
      <c r="G12" s="12">
        <f t="shared" si="2"/>
        <v>1</v>
      </c>
      <c r="H12" s="21" t="s">
        <v>18</v>
      </c>
      <c r="I12" s="5" t="str">
        <f t="shared" si="3"/>
        <v/>
      </c>
      <c r="J12" s="1"/>
      <c r="K12" s="16">
        <f t="shared" si="8"/>
        <v>46183</v>
      </c>
      <c r="L12" s="12">
        <f t="shared" si="4"/>
        <v>4</v>
      </c>
      <c r="M12" s="20"/>
      <c r="N12" s="5" t="str">
        <f t="shared" si="5"/>
        <v/>
      </c>
    </row>
    <row r="13" spans="1:14" ht="27.75" customHeight="1" thickBot="1" x14ac:dyDescent="0.25">
      <c r="A13" s="16">
        <f t="shared" si="6"/>
        <v>46123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46153</v>
      </c>
      <c r="G13" s="12">
        <f t="shared" si="2"/>
        <v>2</v>
      </c>
      <c r="H13" s="21"/>
      <c r="I13" s="5" t="str">
        <f t="shared" si="3"/>
        <v>20 KW</v>
      </c>
      <c r="J13" s="1"/>
      <c r="K13" s="32">
        <f t="shared" si="8"/>
        <v>46184</v>
      </c>
      <c r="L13" s="33">
        <f t="shared" si="4"/>
        <v>5</v>
      </c>
      <c r="M13" s="34"/>
      <c r="N13" s="5" t="str">
        <f t="shared" si="5"/>
        <v/>
      </c>
    </row>
    <row r="14" spans="1:14" ht="27.75" customHeight="1" thickBot="1" x14ac:dyDescent="0.25">
      <c r="A14" s="16">
        <f t="shared" si="6"/>
        <v>46124</v>
      </c>
      <c r="B14" s="29">
        <f t="shared" si="0"/>
        <v>1</v>
      </c>
      <c r="C14" s="21"/>
      <c r="D14" s="5" t="str">
        <f t="shared" si="1"/>
        <v/>
      </c>
      <c r="E14" s="1"/>
      <c r="F14" s="16">
        <f t="shared" si="7"/>
        <v>46154</v>
      </c>
      <c r="G14" s="12">
        <f t="shared" si="2"/>
        <v>3</v>
      </c>
      <c r="H14" s="21"/>
      <c r="I14" s="5" t="str">
        <f t="shared" si="3"/>
        <v/>
      </c>
      <c r="J14" s="1"/>
      <c r="K14" s="16">
        <f t="shared" si="8"/>
        <v>46185</v>
      </c>
      <c r="L14" s="12">
        <f t="shared" si="4"/>
        <v>6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46125</v>
      </c>
      <c r="B15" s="29">
        <f t="shared" si="0"/>
        <v>2</v>
      </c>
      <c r="C15" s="21"/>
      <c r="D15" s="5" t="str">
        <f t="shared" si="1"/>
        <v>16 KW</v>
      </c>
      <c r="E15" s="1"/>
      <c r="F15" s="35">
        <f t="shared" si="7"/>
        <v>46155</v>
      </c>
      <c r="G15" s="36">
        <f t="shared" si="2"/>
        <v>4</v>
      </c>
      <c r="H15" s="31"/>
      <c r="I15" s="5" t="str">
        <f t="shared" si="3"/>
        <v/>
      </c>
      <c r="J15" s="1"/>
      <c r="K15" s="16">
        <f t="shared" si="8"/>
        <v>46186</v>
      </c>
      <c r="L15" s="12">
        <f t="shared" si="4"/>
        <v>7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46126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46156</v>
      </c>
      <c r="G16" s="26">
        <f t="shared" si="2"/>
        <v>5</v>
      </c>
      <c r="H16" s="21" t="s">
        <v>19</v>
      </c>
      <c r="I16" s="5" t="str">
        <f t="shared" si="3"/>
        <v/>
      </c>
      <c r="J16" s="1"/>
      <c r="K16" s="16">
        <f t="shared" si="8"/>
        <v>46187</v>
      </c>
      <c r="L16" s="12">
        <f t="shared" si="4"/>
        <v>1</v>
      </c>
      <c r="M16" s="21"/>
      <c r="N16" s="5" t="str">
        <f t="shared" si="5"/>
        <v/>
      </c>
    </row>
    <row r="17" spans="1:14" ht="27.75" customHeight="1" thickBot="1" x14ac:dyDescent="0.25">
      <c r="A17" s="35">
        <f t="shared" si="6"/>
        <v>46127</v>
      </c>
      <c r="B17" s="36">
        <f t="shared" si="0"/>
        <v>4</v>
      </c>
      <c r="C17" s="21"/>
      <c r="D17" s="5" t="str">
        <f t="shared" si="1"/>
        <v/>
      </c>
      <c r="E17" s="1"/>
      <c r="F17" s="16">
        <f t="shared" si="7"/>
        <v>46157</v>
      </c>
      <c r="G17" s="12">
        <f t="shared" si="2"/>
        <v>6</v>
      </c>
      <c r="H17" s="21"/>
      <c r="I17" s="5" t="str">
        <f t="shared" si="3"/>
        <v/>
      </c>
      <c r="J17" s="1"/>
      <c r="K17" s="16">
        <f t="shared" si="8"/>
        <v>46188</v>
      </c>
      <c r="L17" s="12">
        <f t="shared" si="4"/>
        <v>2</v>
      </c>
      <c r="M17" s="21"/>
      <c r="N17" s="5" t="str">
        <f t="shared" si="5"/>
        <v>25 KW</v>
      </c>
    </row>
    <row r="18" spans="1:14" ht="27.75" customHeight="1" thickBot="1" x14ac:dyDescent="0.25">
      <c r="A18" s="16">
        <f t="shared" si="6"/>
        <v>46128</v>
      </c>
      <c r="B18" s="33">
        <f>WEEKDAY(A18,1)</f>
        <v>5</v>
      </c>
      <c r="C18" s="21"/>
      <c r="D18" s="5" t="str">
        <f t="shared" si="1"/>
        <v/>
      </c>
      <c r="E18" s="1"/>
      <c r="F18" s="16">
        <f t="shared" si="7"/>
        <v>46158</v>
      </c>
      <c r="G18" s="12">
        <f t="shared" si="2"/>
        <v>7</v>
      </c>
      <c r="H18" s="21"/>
      <c r="I18" s="5" t="str">
        <f t="shared" si="3"/>
        <v/>
      </c>
      <c r="J18" s="1"/>
      <c r="K18" s="16">
        <f t="shared" si="8"/>
        <v>46189</v>
      </c>
      <c r="L18" s="12">
        <f t="shared" si="4"/>
        <v>3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46129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46159</v>
      </c>
      <c r="G19" s="12">
        <f t="shared" si="2"/>
        <v>1</v>
      </c>
      <c r="H19" s="21"/>
      <c r="I19" s="5" t="str">
        <f t="shared" si="3"/>
        <v/>
      </c>
      <c r="J19" s="1"/>
      <c r="K19" s="16">
        <f t="shared" si="8"/>
        <v>46190</v>
      </c>
      <c r="L19" s="12">
        <f t="shared" si="4"/>
        <v>4</v>
      </c>
      <c r="M19" s="21"/>
      <c r="N19" s="5" t="str">
        <f t="shared" si="5"/>
        <v/>
      </c>
    </row>
    <row r="20" spans="1:14" ht="27.75" customHeight="1" thickBot="1" x14ac:dyDescent="0.25">
      <c r="A20" s="32">
        <f t="shared" si="6"/>
        <v>46130</v>
      </c>
      <c r="B20" s="29">
        <f t="shared" si="0"/>
        <v>7</v>
      </c>
      <c r="C20" s="21"/>
      <c r="D20" s="5" t="str">
        <f t="shared" si="1"/>
        <v/>
      </c>
      <c r="E20" s="1"/>
      <c r="F20" s="32">
        <f t="shared" si="7"/>
        <v>46160</v>
      </c>
      <c r="G20" s="36">
        <f t="shared" si="2"/>
        <v>2</v>
      </c>
      <c r="H20" s="21"/>
      <c r="I20" s="5" t="str">
        <f t="shared" si="3"/>
        <v>21 KW</v>
      </c>
      <c r="J20" s="1"/>
      <c r="K20" s="16">
        <f t="shared" si="8"/>
        <v>46191</v>
      </c>
      <c r="L20" s="12">
        <f t="shared" si="4"/>
        <v>5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46131</v>
      </c>
      <c r="B21" s="12">
        <f t="shared" si="0"/>
        <v>1</v>
      </c>
      <c r="C21" s="20"/>
      <c r="D21" s="5" t="str">
        <f t="shared" si="1"/>
        <v/>
      </c>
      <c r="E21" s="1"/>
      <c r="F21" s="16">
        <f t="shared" si="7"/>
        <v>46161</v>
      </c>
      <c r="G21" s="12">
        <f t="shared" si="2"/>
        <v>3</v>
      </c>
      <c r="H21" s="21"/>
      <c r="I21" s="5" t="str">
        <f t="shared" si="3"/>
        <v/>
      </c>
      <c r="J21" s="1"/>
      <c r="K21" s="16">
        <f t="shared" si="8"/>
        <v>46192</v>
      </c>
      <c r="L21" s="29">
        <f t="shared" si="4"/>
        <v>6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46132</v>
      </c>
      <c r="B22" s="12">
        <f t="shared" si="0"/>
        <v>2</v>
      </c>
      <c r="C22" s="21"/>
      <c r="D22" s="5" t="str">
        <f t="shared" si="1"/>
        <v>17 KW</v>
      </c>
      <c r="E22" s="1"/>
      <c r="F22" s="35">
        <f t="shared" si="7"/>
        <v>46162</v>
      </c>
      <c r="G22" s="36">
        <f t="shared" si="2"/>
        <v>4</v>
      </c>
      <c r="H22" s="21"/>
      <c r="I22" s="5" t="str">
        <f t="shared" si="3"/>
        <v/>
      </c>
      <c r="J22" s="1"/>
      <c r="K22" s="16">
        <f t="shared" si="8"/>
        <v>46193</v>
      </c>
      <c r="L22" s="12">
        <f t="shared" si="4"/>
        <v>7</v>
      </c>
      <c r="M22" s="20"/>
      <c r="N22" s="5" t="str">
        <f t="shared" si="5"/>
        <v/>
      </c>
    </row>
    <row r="23" spans="1:14" ht="27.75" customHeight="1" thickBot="1" x14ac:dyDescent="0.25">
      <c r="A23" s="16">
        <f t="shared" si="6"/>
        <v>46133</v>
      </c>
      <c r="B23" s="29">
        <f t="shared" si="0"/>
        <v>3</v>
      </c>
      <c r="C23" s="20"/>
      <c r="D23" s="5" t="str">
        <f t="shared" si="1"/>
        <v/>
      </c>
      <c r="E23" s="1"/>
      <c r="F23" s="32">
        <f t="shared" si="7"/>
        <v>46163</v>
      </c>
      <c r="G23" s="33">
        <f t="shared" si="2"/>
        <v>5</v>
      </c>
      <c r="H23" s="34"/>
      <c r="I23" s="5" t="str">
        <f t="shared" si="3"/>
        <v/>
      </c>
      <c r="J23" s="1"/>
      <c r="K23" s="16">
        <f t="shared" si="8"/>
        <v>46194</v>
      </c>
      <c r="L23" s="12">
        <f t="shared" si="4"/>
        <v>1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46134</v>
      </c>
      <c r="B24" s="12">
        <f t="shared" si="0"/>
        <v>4</v>
      </c>
      <c r="C24" s="20"/>
      <c r="D24" s="5" t="str">
        <f t="shared" si="1"/>
        <v/>
      </c>
      <c r="E24" s="1"/>
      <c r="F24" s="16">
        <f t="shared" si="7"/>
        <v>46164</v>
      </c>
      <c r="G24" s="12">
        <f t="shared" si="2"/>
        <v>6</v>
      </c>
      <c r="H24" s="21"/>
      <c r="I24" s="5" t="str">
        <f t="shared" si="3"/>
        <v/>
      </c>
      <c r="J24" s="1"/>
      <c r="K24" s="16">
        <f t="shared" si="8"/>
        <v>46195</v>
      </c>
      <c r="L24" s="12">
        <f t="shared" si="4"/>
        <v>2</v>
      </c>
      <c r="M24" s="21"/>
      <c r="N24" s="5" t="str">
        <f t="shared" si="5"/>
        <v>26 KW</v>
      </c>
    </row>
    <row r="25" spans="1:14" ht="27.75" customHeight="1" thickBot="1" x14ac:dyDescent="0.25">
      <c r="A25" s="16">
        <f t="shared" si="6"/>
        <v>46135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46165</v>
      </c>
      <c r="G25" s="12">
        <f t="shared" si="2"/>
        <v>7</v>
      </c>
      <c r="H25" s="21"/>
      <c r="I25" s="5" t="str">
        <f t="shared" si="3"/>
        <v/>
      </c>
      <c r="J25" s="1"/>
      <c r="K25" s="16">
        <f t="shared" si="8"/>
        <v>46196</v>
      </c>
      <c r="L25" s="12">
        <f t="shared" si="4"/>
        <v>3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46136</v>
      </c>
      <c r="B26" s="12">
        <f t="shared" si="0"/>
        <v>6</v>
      </c>
      <c r="C26" s="21"/>
      <c r="D26" s="5" t="str">
        <f t="shared" si="1"/>
        <v/>
      </c>
      <c r="E26" s="1"/>
      <c r="F26" s="35">
        <f t="shared" si="7"/>
        <v>46166</v>
      </c>
      <c r="G26" s="36">
        <f t="shared" si="2"/>
        <v>1</v>
      </c>
      <c r="H26" s="21" t="s">
        <v>20</v>
      </c>
      <c r="I26" s="5" t="str">
        <f t="shared" si="3"/>
        <v/>
      </c>
      <c r="J26" s="1"/>
      <c r="K26" s="16">
        <f t="shared" si="8"/>
        <v>46197</v>
      </c>
      <c r="L26" s="12">
        <f t="shared" si="4"/>
        <v>4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46137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46167</v>
      </c>
      <c r="G27" s="26">
        <f t="shared" si="2"/>
        <v>2</v>
      </c>
      <c r="H27" s="21" t="s">
        <v>21</v>
      </c>
      <c r="I27" s="5" t="str">
        <f t="shared" si="3"/>
        <v>22 KW</v>
      </c>
      <c r="J27" s="1"/>
      <c r="K27" s="16">
        <f t="shared" si="8"/>
        <v>46198</v>
      </c>
      <c r="L27" s="12">
        <f t="shared" si="4"/>
        <v>5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46138</v>
      </c>
      <c r="B28" s="12">
        <f t="shared" si="0"/>
        <v>1</v>
      </c>
      <c r="C28" s="21"/>
      <c r="D28" s="5" t="str">
        <f t="shared" si="1"/>
        <v/>
      </c>
      <c r="E28" s="1"/>
      <c r="F28" s="32">
        <f t="shared" si="7"/>
        <v>46168</v>
      </c>
      <c r="G28" s="33">
        <f t="shared" si="2"/>
        <v>3</v>
      </c>
      <c r="H28" s="21"/>
      <c r="I28" s="5" t="str">
        <f t="shared" si="3"/>
        <v/>
      </c>
      <c r="J28" s="1"/>
      <c r="K28" s="16">
        <f t="shared" si="8"/>
        <v>46199</v>
      </c>
      <c r="L28" s="12">
        <f t="shared" si="4"/>
        <v>6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46139</v>
      </c>
      <c r="B29" s="12">
        <f t="shared" si="0"/>
        <v>2</v>
      </c>
      <c r="C29" s="21"/>
      <c r="D29" s="5" t="str">
        <f t="shared" si="1"/>
        <v>18 KW</v>
      </c>
      <c r="E29" s="1"/>
      <c r="F29" s="16">
        <f t="shared" si="7"/>
        <v>46169</v>
      </c>
      <c r="G29" s="12">
        <f t="shared" si="2"/>
        <v>4</v>
      </c>
      <c r="H29" s="21"/>
      <c r="I29" s="5" t="str">
        <f t="shared" si="3"/>
        <v/>
      </c>
      <c r="J29" s="1"/>
      <c r="K29" s="16">
        <f t="shared" si="8"/>
        <v>46200</v>
      </c>
      <c r="L29" s="12">
        <f t="shared" si="4"/>
        <v>7</v>
      </c>
      <c r="M29" s="21"/>
      <c r="N29" s="5" t="str">
        <f t="shared" si="5"/>
        <v/>
      </c>
    </row>
    <row r="30" spans="1:14" ht="27.75" customHeight="1" thickBot="1" x14ac:dyDescent="0.25">
      <c r="A30" s="16">
        <f t="shared" si="6"/>
        <v>46140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46170</v>
      </c>
      <c r="G30" s="12">
        <f t="shared" si="2"/>
        <v>5</v>
      </c>
      <c r="H30" s="21"/>
      <c r="I30" s="5" t="str">
        <f t="shared" si="3"/>
        <v/>
      </c>
      <c r="J30" s="1"/>
      <c r="K30" s="16">
        <f t="shared" si="8"/>
        <v>46201</v>
      </c>
      <c r="L30" s="12">
        <f t="shared" si="4"/>
        <v>1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46141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46171</v>
      </c>
      <c r="G31" s="29">
        <f t="shared" si="2"/>
        <v>6</v>
      </c>
      <c r="H31" s="21"/>
      <c r="I31" s="5" t="str">
        <f t="shared" si="3"/>
        <v/>
      </c>
      <c r="J31" s="1"/>
      <c r="K31" s="16">
        <f t="shared" si="8"/>
        <v>46202</v>
      </c>
      <c r="L31" s="12">
        <f t="shared" si="4"/>
        <v>2</v>
      </c>
      <c r="M31" s="21"/>
      <c r="N31" s="5" t="str">
        <f t="shared" si="5"/>
        <v>27 KW</v>
      </c>
    </row>
    <row r="32" spans="1:14" ht="27.75" customHeight="1" thickBot="1" x14ac:dyDescent="0.25">
      <c r="A32" s="16">
        <f t="shared" si="6"/>
        <v>46142</v>
      </c>
      <c r="B32" s="12">
        <f t="shared" si="0"/>
        <v>5</v>
      </c>
      <c r="C32" s="21"/>
      <c r="D32" s="5" t="str">
        <f t="shared" si="1"/>
        <v/>
      </c>
      <c r="E32" s="1"/>
      <c r="F32" s="35">
        <f t="shared" si="7"/>
        <v>46172</v>
      </c>
      <c r="G32" s="36">
        <f t="shared" si="2"/>
        <v>7</v>
      </c>
      <c r="H32" s="20"/>
      <c r="I32" s="5" t="str">
        <f t="shared" si="3"/>
        <v/>
      </c>
      <c r="J32" s="1"/>
      <c r="K32" s="16">
        <f t="shared" si="8"/>
        <v>46203</v>
      </c>
      <c r="L32" s="12">
        <f t="shared" si="4"/>
        <v>3</v>
      </c>
      <c r="M32" s="21"/>
      <c r="N32" s="5" t="str">
        <f t="shared" si="5"/>
        <v/>
      </c>
    </row>
    <row r="33" spans="1:14" ht="27.75" customHeight="1" thickBot="1" x14ac:dyDescent="0.25">
      <c r="A33" s="19"/>
      <c r="B33" s="13"/>
      <c r="C33" s="22"/>
      <c r="D33" s="6"/>
      <c r="E33" s="1"/>
      <c r="F33" s="16">
        <f t="shared" si="7"/>
        <v>46173</v>
      </c>
      <c r="G33" s="12">
        <f t="shared" si="2"/>
        <v>1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4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46208</v>
      </c>
      <c r="N1" s="8"/>
    </row>
    <row r="2" spans="1:14" ht="47" customHeight="1" thickBot="1" x14ac:dyDescent="0.25">
      <c r="A2" s="42">
        <f>A3</f>
        <v>46204</v>
      </c>
      <c r="B2" s="42"/>
      <c r="C2" s="42"/>
      <c r="D2" s="42"/>
      <c r="E2" s="7"/>
      <c r="F2" s="42">
        <f>F3</f>
        <v>46235</v>
      </c>
      <c r="G2" s="42"/>
      <c r="H2" s="42"/>
      <c r="I2" s="42"/>
      <c r="J2" s="7"/>
      <c r="K2" s="42">
        <f>K3</f>
        <v>46266</v>
      </c>
      <c r="L2" s="42"/>
      <c r="M2" s="42"/>
      <c r="N2" s="42"/>
    </row>
    <row r="3" spans="1:14" ht="27.75" customHeight="1" thickBot="1" x14ac:dyDescent="0.25">
      <c r="A3" s="16">
        <f>'2. Quartal'!K32+1</f>
        <v>46204</v>
      </c>
      <c r="B3" s="12">
        <f>WEEKDAY(A3,1)</f>
        <v>4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46235</v>
      </c>
      <c r="G3" s="26">
        <f>WEEKDAY(F3,1)</f>
        <v>7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46266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46205</v>
      </c>
      <c r="B4" s="11">
        <f t="shared" ref="B4:B33" si="0">WEEKDAY(A4,1)</f>
        <v>5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46236</v>
      </c>
      <c r="G4" s="12">
        <f t="shared" ref="G4:G33" si="2">WEEKDAY(F4,1)</f>
        <v>1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46267</v>
      </c>
      <c r="L4" s="12">
        <f t="shared" ref="L4:L32" si="4">WEEKDAY(K4,1)</f>
        <v>4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46206</v>
      </c>
      <c r="B5" s="12">
        <f t="shared" si="0"/>
        <v>6</v>
      </c>
      <c r="C5" s="21"/>
      <c r="D5" s="5" t="str">
        <f t="shared" si="1"/>
        <v/>
      </c>
      <c r="E5" s="1"/>
      <c r="F5" s="16">
        <f t="shared" ref="F5:F33" si="7">F4+1</f>
        <v>46237</v>
      </c>
      <c r="G5" s="12">
        <f t="shared" si="2"/>
        <v>2</v>
      </c>
      <c r="H5" s="21"/>
      <c r="I5" s="5" t="str">
        <f t="shared" si="3"/>
        <v>32 KW</v>
      </c>
      <c r="J5" s="1"/>
      <c r="K5" s="16">
        <f t="shared" ref="K5:K32" si="8">K4+1</f>
        <v>46268</v>
      </c>
      <c r="L5" s="12">
        <f t="shared" si="4"/>
        <v>5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46207</v>
      </c>
      <c r="B6" s="12">
        <f t="shared" si="0"/>
        <v>7</v>
      </c>
      <c r="C6" s="21"/>
      <c r="D6" s="5" t="str">
        <f t="shared" si="1"/>
        <v/>
      </c>
      <c r="E6" s="1"/>
      <c r="F6" s="16">
        <f t="shared" si="7"/>
        <v>46238</v>
      </c>
      <c r="G6" s="12">
        <f t="shared" si="2"/>
        <v>3</v>
      </c>
      <c r="H6" s="21"/>
      <c r="I6" s="5" t="str">
        <f t="shared" si="3"/>
        <v/>
      </c>
      <c r="J6" s="1"/>
      <c r="K6" s="16">
        <f t="shared" si="8"/>
        <v>46269</v>
      </c>
      <c r="L6" s="12">
        <f t="shared" si="4"/>
        <v>6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46208</v>
      </c>
      <c r="B7" s="12">
        <f t="shared" si="0"/>
        <v>1</v>
      </c>
      <c r="C7" s="21"/>
      <c r="D7" s="5" t="str">
        <f t="shared" si="1"/>
        <v/>
      </c>
      <c r="E7" s="1"/>
      <c r="F7" s="16">
        <f t="shared" si="7"/>
        <v>46239</v>
      </c>
      <c r="G7" s="12">
        <f t="shared" si="2"/>
        <v>4</v>
      </c>
      <c r="H7" s="21"/>
      <c r="I7" s="5" t="str">
        <f t="shared" si="3"/>
        <v/>
      </c>
      <c r="J7" s="1"/>
      <c r="K7" s="16">
        <f t="shared" si="8"/>
        <v>46270</v>
      </c>
      <c r="L7" s="12">
        <f t="shared" si="4"/>
        <v>7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46209</v>
      </c>
      <c r="B8" s="12">
        <f t="shared" si="0"/>
        <v>2</v>
      </c>
      <c r="C8" s="21"/>
      <c r="D8" s="5" t="str">
        <f t="shared" si="1"/>
        <v>28 KW</v>
      </c>
      <c r="E8" s="3"/>
      <c r="F8" s="16">
        <f t="shared" si="7"/>
        <v>46240</v>
      </c>
      <c r="G8" s="12">
        <f t="shared" si="2"/>
        <v>5</v>
      </c>
      <c r="H8" s="21"/>
      <c r="I8" s="5" t="str">
        <f t="shared" si="3"/>
        <v/>
      </c>
      <c r="J8" s="1"/>
      <c r="K8" s="16">
        <f t="shared" si="8"/>
        <v>46271</v>
      </c>
      <c r="L8" s="12">
        <f t="shared" si="4"/>
        <v>1</v>
      </c>
      <c r="M8" s="21"/>
      <c r="N8" s="5" t="str">
        <f t="shared" si="5"/>
        <v/>
      </c>
    </row>
    <row r="9" spans="1:14" ht="27.75" customHeight="1" thickBot="1" x14ac:dyDescent="0.25">
      <c r="A9" s="16">
        <f t="shared" si="6"/>
        <v>46210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46241</v>
      </c>
      <c r="G9" s="12">
        <f t="shared" si="2"/>
        <v>6</v>
      </c>
      <c r="H9" s="21"/>
      <c r="I9" s="5" t="str">
        <f t="shared" si="3"/>
        <v/>
      </c>
      <c r="J9" s="1"/>
      <c r="K9" s="16">
        <f t="shared" si="8"/>
        <v>46272</v>
      </c>
      <c r="L9" s="12">
        <f t="shared" si="4"/>
        <v>2</v>
      </c>
      <c r="M9" s="21"/>
      <c r="N9" s="5" t="str">
        <f t="shared" si="5"/>
        <v>37 KW</v>
      </c>
    </row>
    <row r="10" spans="1:14" ht="27.75" customHeight="1" thickBot="1" x14ac:dyDescent="0.25">
      <c r="A10" s="16">
        <f t="shared" si="6"/>
        <v>46211</v>
      </c>
      <c r="B10" s="36">
        <f t="shared" si="0"/>
        <v>4</v>
      </c>
      <c r="C10" s="21"/>
      <c r="D10" s="5" t="str">
        <f t="shared" si="1"/>
        <v/>
      </c>
      <c r="E10" s="1"/>
      <c r="F10" s="16">
        <f t="shared" si="7"/>
        <v>46242</v>
      </c>
      <c r="G10" s="12">
        <f t="shared" si="2"/>
        <v>7</v>
      </c>
      <c r="H10" s="21"/>
      <c r="I10" s="5" t="str">
        <f t="shared" si="3"/>
        <v/>
      </c>
      <c r="J10" s="1"/>
      <c r="K10" s="16">
        <f t="shared" si="8"/>
        <v>46273</v>
      </c>
      <c r="L10" s="12">
        <f t="shared" si="4"/>
        <v>3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46212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46243</v>
      </c>
      <c r="G11" s="12">
        <f t="shared" si="2"/>
        <v>1</v>
      </c>
      <c r="H11" s="21"/>
      <c r="I11" s="5" t="str">
        <f t="shared" si="3"/>
        <v/>
      </c>
      <c r="J11" s="1"/>
      <c r="K11" s="16">
        <f t="shared" si="8"/>
        <v>46274</v>
      </c>
      <c r="L11" s="12">
        <f t="shared" si="4"/>
        <v>4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46213</v>
      </c>
      <c r="B12" s="12">
        <f t="shared" si="0"/>
        <v>6</v>
      </c>
      <c r="C12" s="21"/>
      <c r="D12" s="5" t="str">
        <f t="shared" si="1"/>
        <v/>
      </c>
      <c r="E12" s="1"/>
      <c r="F12" s="16">
        <f t="shared" si="7"/>
        <v>46244</v>
      </c>
      <c r="G12" s="12">
        <f t="shared" si="2"/>
        <v>2</v>
      </c>
      <c r="H12" s="21"/>
      <c r="I12" s="5" t="str">
        <f t="shared" si="3"/>
        <v>33 KW</v>
      </c>
      <c r="J12" s="1"/>
      <c r="K12" s="16">
        <f t="shared" si="8"/>
        <v>46275</v>
      </c>
      <c r="L12" s="12">
        <f t="shared" si="4"/>
        <v>5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46214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46245</v>
      </c>
      <c r="G13" s="12">
        <f t="shared" si="2"/>
        <v>3</v>
      </c>
      <c r="H13" s="21"/>
      <c r="I13" s="5" t="str">
        <f t="shared" si="3"/>
        <v/>
      </c>
      <c r="J13" s="1"/>
      <c r="K13" s="16">
        <f t="shared" si="8"/>
        <v>46276</v>
      </c>
      <c r="L13" s="12">
        <f t="shared" si="4"/>
        <v>6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46215</v>
      </c>
      <c r="B14" s="12">
        <f t="shared" si="0"/>
        <v>1</v>
      </c>
      <c r="C14" s="21"/>
      <c r="D14" s="5" t="str">
        <f t="shared" si="1"/>
        <v/>
      </c>
      <c r="E14" s="1"/>
      <c r="F14" s="16">
        <f t="shared" si="7"/>
        <v>46246</v>
      </c>
      <c r="G14" s="12">
        <f t="shared" si="2"/>
        <v>4</v>
      </c>
      <c r="H14" s="21"/>
      <c r="I14" s="5" t="str">
        <f t="shared" si="3"/>
        <v/>
      </c>
      <c r="J14" s="1"/>
      <c r="K14" s="16">
        <f t="shared" si="8"/>
        <v>46277</v>
      </c>
      <c r="L14" s="12">
        <f t="shared" si="4"/>
        <v>7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46216</v>
      </c>
      <c r="B15" s="12">
        <f t="shared" si="0"/>
        <v>2</v>
      </c>
      <c r="C15" s="21"/>
      <c r="D15" s="5" t="str">
        <f t="shared" si="1"/>
        <v>29 KW</v>
      </c>
      <c r="E15" s="1"/>
      <c r="F15" s="16">
        <f t="shared" si="7"/>
        <v>46247</v>
      </c>
      <c r="G15" s="12">
        <f t="shared" si="2"/>
        <v>5</v>
      </c>
      <c r="H15" s="21"/>
      <c r="I15" s="5" t="str">
        <f t="shared" si="3"/>
        <v/>
      </c>
      <c r="J15" s="1"/>
      <c r="K15" s="16">
        <f t="shared" si="8"/>
        <v>46278</v>
      </c>
      <c r="L15" s="12">
        <f t="shared" si="4"/>
        <v>1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46217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46248</v>
      </c>
      <c r="G16" s="12">
        <f t="shared" si="2"/>
        <v>6</v>
      </c>
      <c r="H16" s="21"/>
      <c r="I16" s="5" t="str">
        <f t="shared" si="3"/>
        <v/>
      </c>
      <c r="J16" s="1"/>
      <c r="K16" s="16">
        <f t="shared" si="8"/>
        <v>46279</v>
      </c>
      <c r="L16" s="12">
        <f t="shared" si="4"/>
        <v>2</v>
      </c>
      <c r="M16" s="21" t="s">
        <v>24</v>
      </c>
      <c r="N16" s="5" t="str">
        <f t="shared" si="5"/>
        <v>38 KW</v>
      </c>
    </row>
    <row r="17" spans="1:14" ht="27.75" customHeight="1" thickBot="1" x14ac:dyDescent="0.25">
      <c r="A17" s="16">
        <f t="shared" si="6"/>
        <v>46218</v>
      </c>
      <c r="B17" s="12">
        <f t="shared" si="0"/>
        <v>4</v>
      </c>
      <c r="C17" s="21"/>
      <c r="D17" s="5" t="str">
        <f t="shared" si="1"/>
        <v/>
      </c>
      <c r="E17" s="1"/>
      <c r="F17" s="32">
        <f t="shared" si="7"/>
        <v>46249</v>
      </c>
      <c r="G17" s="29">
        <f t="shared" si="2"/>
        <v>7</v>
      </c>
      <c r="H17" s="20" t="s">
        <v>25</v>
      </c>
      <c r="I17" s="5" t="str">
        <f t="shared" si="3"/>
        <v/>
      </c>
      <c r="J17" s="1"/>
      <c r="K17" s="16">
        <f t="shared" si="8"/>
        <v>46280</v>
      </c>
      <c r="L17" s="12">
        <f t="shared" si="4"/>
        <v>3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46219</v>
      </c>
      <c r="B18" s="12">
        <f t="shared" si="0"/>
        <v>5</v>
      </c>
      <c r="C18" s="21"/>
      <c r="D18" s="5" t="str">
        <f t="shared" si="1"/>
        <v/>
      </c>
      <c r="E18" s="1"/>
      <c r="F18" s="16">
        <f t="shared" si="7"/>
        <v>46250</v>
      </c>
      <c r="G18" s="12">
        <f t="shared" si="2"/>
        <v>1</v>
      </c>
      <c r="H18" s="21"/>
      <c r="I18" s="5" t="str">
        <f t="shared" si="3"/>
        <v/>
      </c>
      <c r="J18" s="1"/>
      <c r="K18" s="16">
        <f t="shared" si="8"/>
        <v>46281</v>
      </c>
      <c r="L18" s="12">
        <f t="shared" si="4"/>
        <v>4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46220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46251</v>
      </c>
      <c r="G19" s="12">
        <f t="shared" si="2"/>
        <v>2</v>
      </c>
      <c r="H19" s="21"/>
      <c r="I19" s="5" t="str">
        <f t="shared" si="3"/>
        <v>34 KW</v>
      </c>
      <c r="J19" s="1"/>
      <c r="K19" s="16">
        <f t="shared" si="8"/>
        <v>46282</v>
      </c>
      <c r="L19" s="12">
        <f t="shared" si="4"/>
        <v>5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46221</v>
      </c>
      <c r="B20" s="12">
        <f t="shared" si="0"/>
        <v>7</v>
      </c>
      <c r="C20" s="21"/>
      <c r="D20" s="5" t="str">
        <f t="shared" si="1"/>
        <v/>
      </c>
      <c r="E20" s="1"/>
      <c r="F20" s="16">
        <f t="shared" si="7"/>
        <v>46252</v>
      </c>
      <c r="G20" s="12">
        <f t="shared" si="2"/>
        <v>3</v>
      </c>
      <c r="H20" s="21"/>
      <c r="I20" s="5" t="str">
        <f t="shared" si="3"/>
        <v/>
      </c>
      <c r="J20" s="1"/>
      <c r="K20" s="16">
        <f t="shared" si="8"/>
        <v>46283</v>
      </c>
      <c r="L20" s="12">
        <f t="shared" si="4"/>
        <v>6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46222</v>
      </c>
      <c r="B21" s="12">
        <f t="shared" si="0"/>
        <v>1</v>
      </c>
      <c r="C21" s="21"/>
      <c r="D21" s="5" t="str">
        <f t="shared" si="1"/>
        <v/>
      </c>
      <c r="E21" s="1"/>
      <c r="F21" s="16">
        <f t="shared" si="7"/>
        <v>46253</v>
      </c>
      <c r="G21" s="12">
        <f t="shared" si="2"/>
        <v>4</v>
      </c>
      <c r="H21" s="21"/>
      <c r="I21" s="5" t="str">
        <f t="shared" si="3"/>
        <v/>
      </c>
      <c r="J21" s="1"/>
      <c r="K21" s="16">
        <f t="shared" si="8"/>
        <v>46284</v>
      </c>
      <c r="L21" s="12">
        <f t="shared" si="4"/>
        <v>7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46223</v>
      </c>
      <c r="B22" s="12">
        <f t="shared" si="0"/>
        <v>2</v>
      </c>
      <c r="C22" s="21"/>
      <c r="D22" s="5" t="str">
        <f t="shared" si="1"/>
        <v>30 KW</v>
      </c>
      <c r="E22" s="1"/>
      <c r="F22" s="16">
        <f t="shared" si="7"/>
        <v>46254</v>
      </c>
      <c r="G22" s="12">
        <f t="shared" si="2"/>
        <v>5</v>
      </c>
      <c r="H22" s="21"/>
      <c r="I22" s="5" t="str">
        <f t="shared" si="3"/>
        <v/>
      </c>
      <c r="J22" s="1"/>
      <c r="K22" s="16">
        <f t="shared" si="8"/>
        <v>46285</v>
      </c>
      <c r="L22" s="12">
        <f t="shared" si="4"/>
        <v>1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46224</v>
      </c>
      <c r="B23" s="12">
        <f t="shared" si="0"/>
        <v>3</v>
      </c>
      <c r="C23" s="21"/>
      <c r="D23" s="5" t="str">
        <f t="shared" si="1"/>
        <v/>
      </c>
      <c r="E23" s="1"/>
      <c r="F23" s="16">
        <f t="shared" si="7"/>
        <v>46255</v>
      </c>
      <c r="G23" s="12">
        <f t="shared" si="2"/>
        <v>6</v>
      </c>
      <c r="H23" s="21"/>
      <c r="I23" s="5" t="str">
        <f t="shared" si="3"/>
        <v/>
      </c>
      <c r="J23" s="1"/>
      <c r="K23" s="16">
        <f t="shared" si="8"/>
        <v>46286</v>
      </c>
      <c r="L23" s="12">
        <f t="shared" si="4"/>
        <v>2</v>
      </c>
      <c r="M23" s="21"/>
      <c r="N23" s="5" t="str">
        <f t="shared" si="5"/>
        <v>39 KW</v>
      </c>
    </row>
    <row r="24" spans="1:14" ht="27.75" customHeight="1" thickBot="1" x14ac:dyDescent="0.25">
      <c r="A24" s="16">
        <f t="shared" si="6"/>
        <v>46225</v>
      </c>
      <c r="B24" s="12">
        <f t="shared" si="0"/>
        <v>4</v>
      </c>
      <c r="C24" s="21"/>
      <c r="D24" s="5" t="str">
        <f t="shared" si="1"/>
        <v/>
      </c>
      <c r="E24" s="1"/>
      <c r="F24" s="16">
        <f t="shared" si="7"/>
        <v>46256</v>
      </c>
      <c r="G24" s="12">
        <f t="shared" si="2"/>
        <v>7</v>
      </c>
      <c r="H24" s="21"/>
      <c r="I24" s="5" t="str">
        <f t="shared" si="3"/>
        <v/>
      </c>
      <c r="J24" s="1"/>
      <c r="K24" s="16">
        <f t="shared" si="8"/>
        <v>46287</v>
      </c>
      <c r="L24" s="12">
        <f t="shared" si="4"/>
        <v>3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46226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46257</v>
      </c>
      <c r="G25" s="12">
        <f t="shared" si="2"/>
        <v>1</v>
      </c>
      <c r="H25" s="21"/>
      <c r="I25" s="5" t="str">
        <f t="shared" si="3"/>
        <v/>
      </c>
      <c r="J25" s="1"/>
      <c r="K25" s="16">
        <f t="shared" si="8"/>
        <v>46288</v>
      </c>
      <c r="L25" s="12">
        <f t="shared" si="4"/>
        <v>4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46227</v>
      </c>
      <c r="B26" s="12">
        <f t="shared" si="0"/>
        <v>6</v>
      </c>
      <c r="C26" s="21"/>
      <c r="D26" s="5" t="str">
        <f t="shared" si="1"/>
        <v/>
      </c>
      <c r="E26" s="1"/>
      <c r="F26" s="16">
        <f t="shared" si="7"/>
        <v>46258</v>
      </c>
      <c r="G26" s="12">
        <f t="shared" si="2"/>
        <v>2</v>
      </c>
      <c r="H26" s="21"/>
      <c r="I26" s="5" t="str">
        <f t="shared" si="3"/>
        <v>35 KW</v>
      </c>
      <c r="J26" s="1"/>
      <c r="K26" s="16">
        <f t="shared" si="8"/>
        <v>46289</v>
      </c>
      <c r="L26" s="12">
        <f t="shared" si="4"/>
        <v>5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46228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46259</v>
      </c>
      <c r="G27" s="12">
        <f t="shared" si="2"/>
        <v>3</v>
      </c>
      <c r="H27" s="21"/>
      <c r="I27" s="5" t="str">
        <f t="shared" si="3"/>
        <v/>
      </c>
      <c r="J27" s="1"/>
      <c r="K27" s="16">
        <f t="shared" si="8"/>
        <v>46290</v>
      </c>
      <c r="L27" s="12">
        <f t="shared" si="4"/>
        <v>6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46229</v>
      </c>
      <c r="B28" s="12">
        <f t="shared" si="0"/>
        <v>1</v>
      </c>
      <c r="C28" s="21"/>
      <c r="D28" s="5" t="str">
        <f t="shared" si="1"/>
        <v/>
      </c>
      <c r="E28" s="1"/>
      <c r="F28" s="16">
        <f t="shared" si="7"/>
        <v>46260</v>
      </c>
      <c r="G28" s="12">
        <f t="shared" si="2"/>
        <v>4</v>
      </c>
      <c r="H28" s="21"/>
      <c r="I28" s="5" t="str">
        <f t="shared" si="3"/>
        <v/>
      </c>
      <c r="J28" s="1"/>
      <c r="K28" s="16">
        <f t="shared" si="8"/>
        <v>46291</v>
      </c>
      <c r="L28" s="12">
        <f t="shared" si="4"/>
        <v>7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46230</v>
      </c>
      <c r="B29" s="12">
        <f t="shared" si="0"/>
        <v>2</v>
      </c>
      <c r="C29" s="21"/>
      <c r="D29" s="5" t="str">
        <f t="shared" si="1"/>
        <v>31 KW</v>
      </c>
      <c r="E29" s="1"/>
      <c r="F29" s="16">
        <f t="shared" si="7"/>
        <v>46261</v>
      </c>
      <c r="G29" s="12">
        <f t="shared" si="2"/>
        <v>5</v>
      </c>
      <c r="H29" s="21"/>
      <c r="I29" s="5" t="str">
        <f t="shared" si="3"/>
        <v/>
      </c>
      <c r="J29" s="1"/>
      <c r="K29" s="16">
        <f t="shared" si="8"/>
        <v>46292</v>
      </c>
      <c r="L29" s="12">
        <f t="shared" si="4"/>
        <v>1</v>
      </c>
      <c r="M29" s="21"/>
      <c r="N29" s="5" t="str">
        <f t="shared" si="5"/>
        <v/>
      </c>
    </row>
    <row r="30" spans="1:14" ht="27.75" customHeight="1" thickBot="1" x14ac:dyDescent="0.25">
      <c r="A30" s="16">
        <f t="shared" si="6"/>
        <v>46231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46262</v>
      </c>
      <c r="G30" s="12">
        <f t="shared" si="2"/>
        <v>6</v>
      </c>
      <c r="H30" s="21"/>
      <c r="I30" s="5" t="str">
        <f t="shared" si="3"/>
        <v/>
      </c>
      <c r="J30" s="1"/>
      <c r="K30" s="16">
        <f t="shared" si="8"/>
        <v>46293</v>
      </c>
      <c r="L30" s="12">
        <f t="shared" si="4"/>
        <v>2</v>
      </c>
      <c r="M30" s="21"/>
      <c r="N30" s="5" t="str">
        <f t="shared" si="5"/>
        <v>40 KW</v>
      </c>
    </row>
    <row r="31" spans="1:14" ht="27.75" customHeight="1" thickBot="1" x14ac:dyDescent="0.25">
      <c r="A31" s="16">
        <f t="shared" si="6"/>
        <v>46232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46263</v>
      </c>
      <c r="G31" s="12">
        <f t="shared" si="2"/>
        <v>7</v>
      </c>
      <c r="H31" s="21"/>
      <c r="I31" s="5" t="str">
        <f t="shared" si="3"/>
        <v/>
      </c>
      <c r="J31" s="1"/>
      <c r="K31" s="16">
        <f t="shared" si="8"/>
        <v>46294</v>
      </c>
      <c r="L31" s="12">
        <f t="shared" si="4"/>
        <v>3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46233</v>
      </c>
      <c r="B32" s="12">
        <f t="shared" si="0"/>
        <v>5</v>
      </c>
      <c r="C32" s="21"/>
      <c r="D32" s="5" t="str">
        <f t="shared" si="1"/>
        <v/>
      </c>
      <c r="E32" s="1"/>
      <c r="F32" s="16">
        <f t="shared" si="7"/>
        <v>46264</v>
      </c>
      <c r="G32" s="12">
        <f t="shared" si="2"/>
        <v>1</v>
      </c>
      <c r="H32" s="21"/>
      <c r="I32" s="5" t="str">
        <f t="shared" si="3"/>
        <v/>
      </c>
      <c r="J32" s="1"/>
      <c r="K32" s="16">
        <f t="shared" si="8"/>
        <v>46295</v>
      </c>
      <c r="L32" s="12">
        <f t="shared" si="4"/>
        <v>4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46234</v>
      </c>
      <c r="B33" s="12">
        <f t="shared" si="0"/>
        <v>6</v>
      </c>
      <c r="C33" s="21"/>
      <c r="D33" s="5" t="str">
        <f t="shared" si="1"/>
        <v/>
      </c>
      <c r="E33" s="1"/>
      <c r="F33" s="16">
        <f t="shared" si="7"/>
        <v>46265</v>
      </c>
      <c r="G33" s="12">
        <f t="shared" si="2"/>
        <v>2</v>
      </c>
      <c r="H33" s="21"/>
      <c r="I33" s="5" t="str">
        <f t="shared" si="3"/>
        <v>36 KW</v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46300</v>
      </c>
      <c r="N1" s="8"/>
    </row>
    <row r="2" spans="1:14" ht="47" customHeight="1" thickBot="1" x14ac:dyDescent="0.25">
      <c r="A2" s="43">
        <f>A3</f>
        <v>46296</v>
      </c>
      <c r="B2" s="43"/>
      <c r="C2" s="43"/>
      <c r="D2" s="43"/>
      <c r="E2" s="7"/>
      <c r="F2" s="43">
        <f>F3</f>
        <v>46327</v>
      </c>
      <c r="G2" s="43"/>
      <c r="H2" s="43"/>
      <c r="I2" s="43"/>
      <c r="J2" s="7"/>
      <c r="K2" s="43">
        <f>K3</f>
        <v>46357</v>
      </c>
      <c r="L2" s="43"/>
      <c r="M2" s="43"/>
      <c r="N2" s="43"/>
    </row>
    <row r="3" spans="1:14" ht="27.75" customHeight="1" thickBot="1" x14ac:dyDescent="0.25">
      <c r="A3" s="16">
        <f>'3. Quartal'!K32+1</f>
        <v>46296</v>
      </c>
      <c r="B3" s="12">
        <f>WEEKDAY(A3,1)</f>
        <v>5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46327</v>
      </c>
      <c r="G3" s="26">
        <f>WEEKDAY(F3,1)</f>
        <v>1</v>
      </c>
      <c r="H3" s="14" t="s">
        <v>27</v>
      </c>
      <c r="I3" s="5" t="str">
        <f>IF(WEEKDAY(F3,2)=1,TRUNC((F3-WEEKDAY(F3,2)-DATE(YEAR(F3+4-WEEKDAY(F3,2)),1,-10))/7)&amp;" KW","")</f>
        <v/>
      </c>
      <c r="J3" s="1"/>
      <c r="K3" s="16">
        <f>F32+1</f>
        <v>46357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46297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46328</v>
      </c>
      <c r="G4" s="12">
        <f t="shared" ref="G4:G32" si="2">WEEKDAY(F4,1)</f>
        <v>2</v>
      </c>
      <c r="H4" s="21"/>
      <c r="I4" s="5" t="str">
        <f t="shared" ref="I4:I32" si="3">IF(WEEKDAY(F4,2)=1,TRUNC((F4-WEEKDAY(F4,2)-DATE(YEAR(F4+4-WEEKDAY(F4,2)),1,-10))/7)&amp;" KW","")</f>
        <v>45 KW</v>
      </c>
      <c r="J4" s="1"/>
      <c r="K4" s="16">
        <f>K3+1</f>
        <v>46358</v>
      </c>
      <c r="L4" s="12">
        <f t="shared" ref="L4:L33" si="4">WEEKDAY(K4,1)</f>
        <v>4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46298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2" si="7">F4+1</f>
        <v>46329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46359</v>
      </c>
      <c r="L5" s="12">
        <f t="shared" si="4"/>
        <v>5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46299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46330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46360</v>
      </c>
      <c r="L6" s="12">
        <f t="shared" si="4"/>
        <v>6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46300</v>
      </c>
      <c r="B7" s="12">
        <f t="shared" si="0"/>
        <v>2</v>
      </c>
      <c r="C7" s="21"/>
      <c r="D7" s="5" t="str">
        <f t="shared" si="1"/>
        <v>41 KW</v>
      </c>
      <c r="E7" s="1"/>
      <c r="F7" s="16">
        <f t="shared" si="7"/>
        <v>46331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46361</v>
      </c>
      <c r="L7" s="12">
        <f t="shared" si="4"/>
        <v>7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46301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46332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46362</v>
      </c>
      <c r="L8" s="12">
        <f t="shared" si="4"/>
        <v>1</v>
      </c>
      <c r="M8" s="21"/>
      <c r="N8" s="5" t="str">
        <f t="shared" si="5"/>
        <v/>
      </c>
    </row>
    <row r="9" spans="1:14" ht="27.75" customHeight="1" thickBot="1" x14ac:dyDescent="0.25">
      <c r="A9" s="16">
        <f t="shared" si="6"/>
        <v>46302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46333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46363</v>
      </c>
      <c r="L9" s="12">
        <f t="shared" si="4"/>
        <v>2</v>
      </c>
      <c r="M9" s="21"/>
      <c r="N9" s="5" t="str">
        <f t="shared" si="5"/>
        <v>50 KW</v>
      </c>
    </row>
    <row r="10" spans="1:14" ht="27.75" customHeight="1" thickBot="1" x14ac:dyDescent="0.25">
      <c r="A10" s="16">
        <f t="shared" si="6"/>
        <v>46303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46334</v>
      </c>
      <c r="G10" s="12">
        <f t="shared" si="2"/>
        <v>1</v>
      </c>
      <c r="H10" s="21"/>
      <c r="I10" s="5" t="str">
        <f t="shared" si="3"/>
        <v/>
      </c>
      <c r="J10" s="1"/>
      <c r="K10" s="35">
        <f t="shared" si="8"/>
        <v>46364</v>
      </c>
      <c r="L10" s="36">
        <f t="shared" si="4"/>
        <v>3</v>
      </c>
      <c r="M10" s="14" t="s">
        <v>28</v>
      </c>
      <c r="N10" s="5" t="str">
        <f t="shared" si="5"/>
        <v/>
      </c>
    </row>
    <row r="11" spans="1:14" ht="27.75" customHeight="1" thickBot="1" x14ac:dyDescent="0.25">
      <c r="A11" s="16">
        <f t="shared" si="6"/>
        <v>46304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46335</v>
      </c>
      <c r="G11" s="12">
        <f t="shared" si="2"/>
        <v>2</v>
      </c>
      <c r="H11" s="21"/>
      <c r="I11" s="5" t="str">
        <f t="shared" si="3"/>
        <v>46 KW</v>
      </c>
      <c r="J11" s="1"/>
      <c r="K11" s="16">
        <f t="shared" si="8"/>
        <v>46365</v>
      </c>
      <c r="L11" s="12">
        <f t="shared" si="4"/>
        <v>4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46305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46336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46366</v>
      </c>
      <c r="L12" s="12">
        <f t="shared" si="4"/>
        <v>5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46306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46337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46367</v>
      </c>
      <c r="L13" s="12">
        <f t="shared" si="4"/>
        <v>6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46307</v>
      </c>
      <c r="B14" s="12">
        <f t="shared" si="0"/>
        <v>2</v>
      </c>
      <c r="C14" s="21"/>
      <c r="D14" s="5" t="str">
        <f t="shared" si="1"/>
        <v>42 KW</v>
      </c>
      <c r="E14" s="1"/>
      <c r="F14" s="16">
        <f t="shared" si="7"/>
        <v>46338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46368</v>
      </c>
      <c r="L14" s="12">
        <f t="shared" si="4"/>
        <v>7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46308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46339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46369</v>
      </c>
      <c r="L15" s="12">
        <f t="shared" si="4"/>
        <v>1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46309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46340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46370</v>
      </c>
      <c r="L16" s="12">
        <f t="shared" si="4"/>
        <v>2</v>
      </c>
      <c r="M16" s="21"/>
      <c r="N16" s="5" t="str">
        <f t="shared" si="5"/>
        <v>51 KW</v>
      </c>
    </row>
    <row r="17" spans="1:14" ht="27.75" customHeight="1" thickBot="1" x14ac:dyDescent="0.25">
      <c r="A17" s="16">
        <f t="shared" si="6"/>
        <v>46310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46341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46371</v>
      </c>
      <c r="L17" s="12">
        <f t="shared" si="4"/>
        <v>3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46311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46342</v>
      </c>
      <c r="G18" s="12">
        <f t="shared" si="2"/>
        <v>2</v>
      </c>
      <c r="H18" s="21"/>
      <c r="I18" s="5" t="str">
        <f t="shared" si="3"/>
        <v>47 KW</v>
      </c>
      <c r="J18" s="1"/>
      <c r="K18" s="16">
        <f t="shared" si="8"/>
        <v>46372</v>
      </c>
      <c r="L18" s="12">
        <f t="shared" si="4"/>
        <v>4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46312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46343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46373</v>
      </c>
      <c r="L19" s="12">
        <f t="shared" si="4"/>
        <v>5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46313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46344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46374</v>
      </c>
      <c r="L20" s="12">
        <f t="shared" si="4"/>
        <v>6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46314</v>
      </c>
      <c r="B21" s="12">
        <f t="shared" si="0"/>
        <v>2</v>
      </c>
      <c r="C21" s="21"/>
      <c r="D21" s="5" t="str">
        <f t="shared" si="1"/>
        <v>43 KW</v>
      </c>
      <c r="E21" s="1"/>
      <c r="F21" s="16">
        <f t="shared" si="7"/>
        <v>46345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46375</v>
      </c>
      <c r="L21" s="12">
        <f t="shared" si="4"/>
        <v>7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46315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46346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46376</v>
      </c>
      <c r="L22" s="12">
        <f t="shared" si="4"/>
        <v>1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46316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46347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46377</v>
      </c>
      <c r="L23" s="12">
        <f t="shared" si="4"/>
        <v>2</v>
      </c>
      <c r="M23" s="21"/>
      <c r="N23" s="5" t="str">
        <f t="shared" si="5"/>
        <v>52 KW</v>
      </c>
    </row>
    <row r="24" spans="1:14" ht="27.75" customHeight="1" thickBot="1" x14ac:dyDescent="0.25">
      <c r="A24" s="16">
        <f t="shared" si="6"/>
        <v>46317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46348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46378</v>
      </c>
      <c r="L24" s="12">
        <f t="shared" si="4"/>
        <v>3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46318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46349</v>
      </c>
      <c r="G25" s="12">
        <f t="shared" si="2"/>
        <v>2</v>
      </c>
      <c r="H25" s="21"/>
      <c r="I25" s="5" t="str">
        <f t="shared" si="3"/>
        <v>48 KW</v>
      </c>
      <c r="J25" s="1"/>
      <c r="K25" s="16">
        <f t="shared" si="8"/>
        <v>46379</v>
      </c>
      <c r="L25" s="12">
        <f t="shared" si="4"/>
        <v>4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46319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46350</v>
      </c>
      <c r="G26" s="12">
        <f t="shared" si="2"/>
        <v>3</v>
      </c>
      <c r="H26" s="21"/>
      <c r="I26" s="5" t="str">
        <f t="shared" si="3"/>
        <v/>
      </c>
      <c r="J26" s="1"/>
      <c r="K26" s="35">
        <f t="shared" si="8"/>
        <v>46380</v>
      </c>
      <c r="L26" s="12">
        <f t="shared" si="4"/>
        <v>5</v>
      </c>
      <c r="M26" s="14" t="s">
        <v>29</v>
      </c>
      <c r="N26" s="5" t="str">
        <f t="shared" si="5"/>
        <v/>
      </c>
    </row>
    <row r="27" spans="1:14" ht="27.75" customHeight="1" thickBot="1" x14ac:dyDescent="0.25">
      <c r="A27" s="16">
        <f t="shared" si="6"/>
        <v>46320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46351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46381</v>
      </c>
      <c r="L27" s="26">
        <f t="shared" si="4"/>
        <v>6</v>
      </c>
      <c r="M27" s="14" t="s">
        <v>30</v>
      </c>
      <c r="N27" s="5" t="str">
        <f t="shared" si="5"/>
        <v/>
      </c>
    </row>
    <row r="28" spans="1:14" ht="27.75" customHeight="1" thickBot="1" x14ac:dyDescent="0.25">
      <c r="A28" s="16">
        <f t="shared" si="6"/>
        <v>46321</v>
      </c>
      <c r="B28" s="12">
        <f t="shared" si="0"/>
        <v>2</v>
      </c>
      <c r="C28" s="21"/>
      <c r="D28" s="5" t="str">
        <f t="shared" si="1"/>
        <v>44 KW</v>
      </c>
      <c r="E28" s="1"/>
      <c r="F28" s="16">
        <f t="shared" si="7"/>
        <v>46352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46382</v>
      </c>
      <c r="L28" s="26">
        <f t="shared" si="4"/>
        <v>7</v>
      </c>
      <c r="M28" s="14" t="s">
        <v>31</v>
      </c>
      <c r="N28" s="5" t="str">
        <f t="shared" si="5"/>
        <v/>
      </c>
    </row>
    <row r="29" spans="1:14" ht="27.75" customHeight="1" thickBot="1" x14ac:dyDescent="0.25">
      <c r="A29" s="16">
        <f t="shared" si="6"/>
        <v>46322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46353</v>
      </c>
      <c r="G29" s="12">
        <f t="shared" si="2"/>
        <v>6</v>
      </c>
      <c r="H29" s="21" t="s">
        <v>32</v>
      </c>
      <c r="I29" s="5" t="str">
        <f t="shared" si="3"/>
        <v/>
      </c>
      <c r="J29" s="1"/>
      <c r="K29" s="16">
        <f t="shared" si="8"/>
        <v>46383</v>
      </c>
      <c r="L29" s="12">
        <f t="shared" si="4"/>
        <v>1</v>
      </c>
      <c r="M29" s="21"/>
      <c r="N29" s="5" t="str">
        <f t="shared" si="5"/>
        <v/>
      </c>
    </row>
    <row r="30" spans="1:14" ht="27.75" customHeight="1" thickBot="1" x14ac:dyDescent="0.25">
      <c r="A30" s="16">
        <f t="shared" si="6"/>
        <v>46323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46354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46384</v>
      </c>
      <c r="L30" s="12">
        <f t="shared" si="4"/>
        <v>2</v>
      </c>
      <c r="M30" s="21"/>
      <c r="N30" s="5" t="str">
        <f t="shared" si="5"/>
        <v>53 KW</v>
      </c>
    </row>
    <row r="31" spans="1:14" ht="27.75" customHeight="1" thickBot="1" x14ac:dyDescent="0.25">
      <c r="A31" s="16">
        <f t="shared" si="6"/>
        <v>46324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46355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46385</v>
      </c>
      <c r="L31" s="12">
        <f t="shared" si="4"/>
        <v>3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46325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46356</v>
      </c>
      <c r="G32" s="12">
        <f t="shared" si="2"/>
        <v>2</v>
      </c>
      <c r="H32" s="21"/>
      <c r="I32" s="5" t="str">
        <f t="shared" si="3"/>
        <v>49 KW</v>
      </c>
      <c r="J32" s="1"/>
      <c r="K32" s="16">
        <f t="shared" si="8"/>
        <v>46386</v>
      </c>
      <c r="L32" s="12">
        <f t="shared" si="4"/>
        <v>4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46326</v>
      </c>
      <c r="B33" s="12">
        <f t="shared" si="0"/>
        <v>7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5">
        <f t="shared" si="8"/>
        <v>46387</v>
      </c>
      <c r="L33" s="36">
        <f t="shared" si="4"/>
        <v>5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 Schweiz Querformat</dc:title>
  <dc:subject>Quartalskalender 2026</dc:subject>
  <dc:creator>https://schweiz-kalender.ch</dc:creator>
  <cp:keywords/>
  <dc:description>Quartalskalender 2026 Schweiz
https://schweiz-kalender.ch</dc:description>
  <cp:lastModifiedBy>Michael Muther</cp:lastModifiedBy>
  <cp:revision/>
  <dcterms:created xsi:type="dcterms:W3CDTF">2017-05-31T12:04:37Z</dcterms:created>
  <dcterms:modified xsi:type="dcterms:W3CDTF">2025-02-09T12:51:49Z</dcterms:modified>
  <cp:category>Kalender</cp:category>
  <cp:contentStatus/>
</cp:coreProperties>
</file>